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nowacki\Desktop\GS\2026\0622\"/>
    </mc:Choice>
  </mc:AlternateContent>
  <xr:revisionPtr revIDLastSave="67" documentId="13_ncr:1_{C53A6E2E-6D8D-4394-AE4F-D2196E7D6884}" xr6:coauthVersionLast="47" xr6:coauthVersionMax="47" xr10:uidLastSave="{D3978A0A-14C6-41B6-A95E-E3B90891F01C}"/>
  <bookViews>
    <workbookView xWindow="5805" yWindow="300" windowWidth="21315" windowHeight="15165" xr2:uid="{BBB6A1F5-A76A-401D-9C36-527450963746}"/>
  </bookViews>
  <sheets>
    <sheet name="Primer &amp; Cements, Devcon" sheetId="16" r:id="rId1"/>
  </sheets>
  <definedNames>
    <definedName name="_xlnm._FilterDatabase" localSheetId="0" hidden="1">'Primer &amp; Cements, Devcon'!$A$10:$L$123</definedName>
    <definedName name="_xlnm.Print_Area" localSheetId="0">'Primer &amp; Cements, Devcon'!$B$3:$H$49</definedName>
    <definedName name="_xlnm.Print_Titles" localSheetId="0">'Primer &amp; Cements, Devcon'!$10:$10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1" i="16" l="1"/>
  <c r="K46" i="16"/>
  <c r="K47" i="16"/>
  <c r="K48" i="16"/>
  <c r="K58" i="16"/>
  <c r="K59" i="16"/>
  <c r="K60" i="16"/>
  <c r="K61" i="16"/>
  <c r="K62" i="16"/>
  <c r="K70" i="16"/>
  <c r="K71" i="16"/>
  <c r="K72" i="16"/>
  <c r="K73" i="16"/>
  <c r="K74" i="16"/>
  <c r="K75" i="16"/>
  <c r="K77" i="16"/>
  <c r="K80" i="16"/>
  <c r="K81" i="16"/>
  <c r="K82" i="16"/>
  <c r="K83" i="16"/>
  <c r="K84" i="16"/>
  <c r="L84" i="16" s="1"/>
  <c r="K85" i="16"/>
  <c r="K86" i="16"/>
  <c r="K87" i="16"/>
  <c r="K89" i="16"/>
  <c r="K90" i="16"/>
  <c r="K94" i="16"/>
  <c r="K95" i="16"/>
  <c r="K96" i="16"/>
  <c r="L96" i="16" s="1"/>
  <c r="K97" i="16"/>
  <c r="K98" i="16"/>
  <c r="K99" i="16"/>
  <c r="K100" i="16"/>
  <c r="K101" i="16"/>
  <c r="K102" i="16"/>
  <c r="L102" i="16" s="1"/>
  <c r="K103" i="16"/>
  <c r="K106" i="16"/>
  <c r="K107" i="16"/>
  <c r="K108" i="16"/>
  <c r="K109" i="16"/>
  <c r="K110" i="16"/>
  <c r="K111" i="16"/>
  <c r="K113" i="16"/>
  <c r="K114" i="16"/>
  <c r="K115" i="16"/>
  <c r="K117" i="16"/>
  <c r="K118" i="16"/>
  <c r="K119" i="16"/>
  <c r="K120" i="16"/>
  <c r="L120" i="16" s="1"/>
  <c r="K121" i="16"/>
  <c r="L121" i="16" s="1"/>
  <c r="K122" i="16"/>
  <c r="K123" i="16"/>
  <c r="K88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9" i="16"/>
  <c r="K50" i="16"/>
  <c r="K51" i="16"/>
  <c r="K52" i="16"/>
  <c r="K53" i="16"/>
  <c r="K54" i="16"/>
  <c r="K55" i="16"/>
  <c r="K56" i="16"/>
  <c r="K57" i="16"/>
  <c r="K63" i="16"/>
  <c r="K64" i="16"/>
  <c r="K65" i="16"/>
  <c r="K66" i="16"/>
  <c r="K67" i="16"/>
  <c r="K68" i="16"/>
  <c r="K69" i="16"/>
  <c r="K76" i="16"/>
  <c r="K78" i="16"/>
  <c r="K79" i="16"/>
  <c r="K91" i="16"/>
  <c r="K92" i="16"/>
  <c r="K93" i="16"/>
  <c r="K104" i="16"/>
  <c r="K105" i="16"/>
  <c r="K112" i="16"/>
  <c r="K116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88" i="16"/>
  <c r="H9" i="16"/>
  <c r="L57" i="16" l="1"/>
  <c r="L101" i="16"/>
  <c r="L114" i="16"/>
  <c r="L79" i="16"/>
  <c r="L68" i="16"/>
  <c r="L83" i="16"/>
  <c r="L105" i="16"/>
  <c r="L61" i="16"/>
  <c r="L56" i="16"/>
  <c r="L104" i="16"/>
  <c r="L67" i="16"/>
  <c r="L109" i="16"/>
  <c r="L97" i="16"/>
  <c r="L69" i="16"/>
  <c r="L117" i="16"/>
  <c r="L78" i="16"/>
  <c r="L58" i="16"/>
  <c r="L76" i="16"/>
  <c r="L93" i="16"/>
  <c r="L113" i="16"/>
  <c r="L54" i="16"/>
  <c r="L86" i="16"/>
  <c r="L116" i="16"/>
  <c r="L92" i="16"/>
  <c r="L53" i="16"/>
  <c r="L64" i="16"/>
  <c r="L52" i="16"/>
  <c r="L122" i="16"/>
  <c r="L110" i="16"/>
  <c r="L98" i="16"/>
  <c r="L85" i="16"/>
  <c r="L73" i="16"/>
  <c r="L106" i="16"/>
  <c r="L81" i="16"/>
  <c r="L118" i="16"/>
  <c r="L71" i="16"/>
  <c r="L108" i="16"/>
  <c r="L94" i="16"/>
  <c r="L112" i="16"/>
  <c r="L100" i="16"/>
  <c r="L87" i="16"/>
  <c r="L63" i="16"/>
  <c r="L51" i="16"/>
  <c r="L62" i="16"/>
  <c r="L50" i="16"/>
  <c r="L66" i="16"/>
  <c r="L89" i="16"/>
  <c r="L49" i="16"/>
  <c r="L65" i="16"/>
  <c r="L55" i="16"/>
  <c r="L115" i="16"/>
  <c r="L103" i="16"/>
  <c r="L90" i="16"/>
  <c r="L77" i="16"/>
  <c r="L70" i="16"/>
  <c r="L72" i="16"/>
  <c r="L82" i="16"/>
  <c r="L60" i="16"/>
  <c r="L123" i="16"/>
  <c r="L111" i="16"/>
  <c r="L99" i="16"/>
  <c r="L59" i="16"/>
  <c r="L107" i="16"/>
  <c r="L80" i="16"/>
  <c r="L95" i="16"/>
  <c r="L119" i="16"/>
  <c r="L48" i="16"/>
  <c r="L88" i="16"/>
  <c r="L75" i="16"/>
  <c r="L74" i="16"/>
  <c r="H44" i="16"/>
  <c r="L44" i="16" s="1"/>
  <c r="H32" i="16"/>
  <c r="L32" i="16" s="1"/>
  <c r="H35" i="16"/>
  <c r="L35" i="16" s="1"/>
  <c r="H36" i="16"/>
  <c r="L36" i="16" s="1"/>
  <c r="H21" i="16"/>
  <c r="L21" i="16" s="1"/>
  <c r="H24" i="16"/>
  <c r="L24" i="16" s="1"/>
  <c r="H45" i="16"/>
  <c r="L45" i="16" s="1"/>
  <c r="H25" i="16"/>
  <c r="L25" i="16" s="1"/>
  <c r="H31" i="16"/>
  <c r="L31" i="16" s="1"/>
  <c r="H26" i="16"/>
  <c r="L26" i="16" s="1"/>
  <c r="H29" i="16"/>
  <c r="L29" i="16" s="1"/>
  <c r="H33" i="16"/>
  <c r="L33" i="16" s="1"/>
  <c r="H34" i="16"/>
  <c r="L34" i="16" s="1"/>
  <c r="H17" i="16"/>
  <c r="L17" i="16" s="1"/>
  <c r="H18" i="16"/>
  <c r="L18" i="16" s="1"/>
  <c r="H19" i="16"/>
  <c r="L19" i="16" s="1"/>
  <c r="H20" i="16"/>
  <c r="L20" i="16" s="1"/>
  <c r="H22" i="16"/>
  <c r="L22" i="16" s="1"/>
  <c r="H30" i="16"/>
  <c r="L30" i="16" s="1"/>
  <c r="H38" i="16"/>
  <c r="L38" i="16" s="1"/>
  <c r="H15" i="16"/>
  <c r="L15" i="16" s="1"/>
  <c r="H39" i="16"/>
  <c r="L39" i="16" s="1"/>
  <c r="H12" i="16"/>
  <c r="L12" i="16" s="1"/>
  <c r="H47" i="16"/>
  <c r="L47" i="16" s="1"/>
  <c r="H13" i="16"/>
  <c r="L13" i="16" s="1"/>
  <c r="H23" i="16"/>
  <c r="L23" i="16" s="1"/>
  <c r="H14" i="16"/>
  <c r="L14" i="16" s="1"/>
  <c r="H16" i="16"/>
  <c r="L16" i="16" s="1"/>
  <c r="H46" i="16"/>
  <c r="L46" i="16" s="1"/>
  <c r="H27" i="16"/>
  <c r="L27" i="16" s="1"/>
  <c r="H40" i="16"/>
  <c r="L40" i="16" s="1"/>
  <c r="H37" i="16"/>
  <c r="L37" i="16" s="1"/>
  <c r="H28" i="16"/>
  <c r="L28" i="16" s="1"/>
  <c r="H41" i="16"/>
  <c r="L41" i="16" s="1"/>
  <c r="H42" i="16"/>
  <c r="L42" i="16" s="1"/>
  <c r="H11" i="16"/>
  <c r="L11" i="16" s="1"/>
  <c r="H43" i="16"/>
  <c r="L43" i="16" s="1"/>
</calcChain>
</file>

<file path=xl/sharedStrings.xml><?xml version="1.0" encoding="utf-8"?>
<sst xmlns="http://schemas.openxmlformats.org/spreadsheetml/2006/main" count="604" uniqueCount="410">
  <si>
    <t>Primer &amp; Cements, Devcon, and Permatex</t>
  </si>
  <si>
    <t>Enter             Discount %</t>
  </si>
  <si>
    <t>Multiplier</t>
  </si>
  <si>
    <t>AGI Part #</t>
  </si>
  <si>
    <t>Description</t>
  </si>
  <si>
    <t>UPC</t>
  </si>
  <si>
    <t>Carton Qty</t>
  </si>
  <si>
    <t>List Price</t>
  </si>
  <si>
    <t>Nets</t>
  </si>
  <si>
    <t>A18002200</t>
  </si>
  <si>
    <t>80200B</t>
  </si>
  <si>
    <t>10.3 OZ CRT SIL ADHSV GPUR CLR   (80200B)</t>
  </si>
  <si>
    <t>787930802002</t>
  </si>
  <si>
    <t>A180071236</t>
  </si>
  <si>
    <t>1236S</t>
  </si>
  <si>
    <t>PVC CEMENT MED BODY CLR QT  (1236S)</t>
  </si>
  <si>
    <t>A180071246</t>
  </si>
  <si>
    <t>1246S</t>
  </si>
  <si>
    <t>PVC CEMENT MED BODY CLR PT  (1246S)</t>
  </si>
  <si>
    <t>A180071256</t>
  </si>
  <si>
    <t>1256S</t>
  </si>
  <si>
    <t>1/2PT PVC CEMENT MED BODY CLR   (1256S)</t>
  </si>
  <si>
    <t>A180071736</t>
  </si>
  <si>
    <t>1736S</t>
  </si>
  <si>
    <t>PVC CEMENT HVY BODY GRAY QT  (1736S)</t>
  </si>
  <si>
    <t>A180071746</t>
  </si>
  <si>
    <t>1746S</t>
  </si>
  <si>
    <t>PVC CEMENT HVY BODY GRAY PT  (1746S)</t>
  </si>
  <si>
    <t>A1800730875</t>
  </si>
  <si>
    <t>1/4PT PVC CEMENT FLEX/RIG CLR   (30875)</t>
  </si>
  <si>
    <t>038753308753</t>
  </si>
  <si>
    <t>A1800730890</t>
  </si>
  <si>
    <t>1/4PT PVC CEMENT WET/DRY AQUA   (30890)</t>
  </si>
  <si>
    <t>038753308906</t>
  </si>
  <si>
    <t>A1800730891</t>
  </si>
  <si>
    <t>1/2PT PVC CEMENT WET/DRY AQUA   (30891)</t>
  </si>
  <si>
    <t>038753308913</t>
  </si>
  <si>
    <t>A1800730900</t>
  </si>
  <si>
    <t>1/4 PT TRANSITION CEMENT CLR   (30900)</t>
  </si>
  <si>
    <t>038753309002</t>
  </si>
  <si>
    <t>A180079346</t>
  </si>
  <si>
    <t>9346S</t>
  </si>
  <si>
    <t>PVC PRIMER CLEAR PT LO VOC  (9346S)</t>
  </si>
  <si>
    <t>A180079366</t>
  </si>
  <si>
    <t>9366S</t>
  </si>
  <si>
    <t>1/4PT PVC PRIMER CLEAR  LO VOC  (9366S)</t>
  </si>
  <si>
    <t>A1820072542</t>
  </si>
  <si>
    <t>JL72542</t>
  </si>
  <si>
    <t>15OZ CLEAN UP PLUS DEGREASER   (JL72542)</t>
  </si>
  <si>
    <t>A1860116</t>
  </si>
  <si>
    <t>33316B</t>
  </si>
  <si>
    <t>12OZ CAN EXPANDING FOAM SEALNT   (33316B)</t>
  </si>
  <si>
    <t>787930333162</t>
  </si>
  <si>
    <t>A18602100</t>
  </si>
  <si>
    <t>80100B</t>
  </si>
  <si>
    <t>10.3OZ CRT SILICON ADHSV CLR   (80100B)</t>
  </si>
  <si>
    <t>787930801005</t>
  </si>
  <si>
    <t>A1860509</t>
  </si>
  <si>
    <t>CG9</t>
  </si>
  <si>
    <t>CAULKING GUN 9  RATCHET  (CG9)</t>
  </si>
  <si>
    <t>642026041461</t>
  </si>
  <si>
    <t>A1860590</t>
  </si>
  <si>
    <t>PLB90C</t>
  </si>
  <si>
    <t>10.3 OZ SILICONE CLEAR 4045023  (PLB90C)</t>
  </si>
  <si>
    <t>077472140107</t>
  </si>
  <si>
    <t>A18606100</t>
  </si>
  <si>
    <t>A18</t>
  </si>
  <si>
    <t>10.3 OZ SILICONE  WHITE TB/TL/C  (PLB100W)</t>
  </si>
  <si>
    <t>077472140411</t>
  </si>
  <si>
    <t>A1871160950</t>
  </si>
  <si>
    <t>PERMATEX® BEARING MOUNT 609 FOR CLOSE FITS, RETAIN  (60950)</t>
  </si>
  <si>
    <t>686226609502</t>
  </si>
  <si>
    <t>A1871180045</t>
  </si>
  <si>
    <t>PERMATEX® PIPE JOINT COMPOUND, 473ML CAN  (80045)</t>
  </si>
  <si>
    <t>686226800459</t>
  </si>
  <si>
    <t>A1871180633</t>
  </si>
  <si>
    <t>PERMATEX® THREAD SEALANT 14D WITH PTFE, 473ML CAN  (80633)</t>
  </si>
  <si>
    <t>686226806338</t>
  </si>
  <si>
    <t>A1871325117</t>
  </si>
  <si>
    <t>PERMATEX FAST ORANGE PUMICE LOTION HAND CLEANER 443ML(25117)</t>
  </si>
  <si>
    <t>A1871325219</t>
  </si>
  <si>
    <t>PERMATEX® FAST ORANGE® PUMICE LOTION HAND CLEANER,  (25219)</t>
  </si>
  <si>
    <t>686226252180</t>
  </si>
  <si>
    <t>A1871680634</t>
  </si>
  <si>
    <t>PERMATEX® THREAD SEALANT 14H WITH PTFE, 118ML CAN  (80634)</t>
  </si>
  <si>
    <t>A1871710110</t>
  </si>
  <si>
    <t>DEVCON® PLASTIC STEEL® PUTTY (A)  - 1 LB  (10110)</t>
  </si>
  <si>
    <t>078143101106</t>
  </si>
  <si>
    <t>A1871710210</t>
  </si>
  <si>
    <t>DEVCON PLASTIC STEEL ILB     (10210)</t>
  </si>
  <si>
    <t>078143102103</t>
  </si>
  <si>
    <t>A1871710610</t>
  </si>
  <si>
    <t>DEVCON® ALUMINUM PUTTY (F)  - 1 LB  (10610)</t>
  </si>
  <si>
    <t>078143106101</t>
  </si>
  <si>
    <t>A1871714210</t>
  </si>
  <si>
    <t>DEVCON 5 MIN. EPOXY 2.5OZ     (14210)</t>
  </si>
  <si>
    <t>078143142109</t>
  </si>
  <si>
    <t>A1871714240</t>
  </si>
  <si>
    <t>DEVCON® 5 MINUTE® EPOXY GEL OPAQUE [1-1] - 25ML DE  (14240)</t>
  </si>
  <si>
    <t>078143142406</t>
  </si>
  <si>
    <t>A1871714250</t>
  </si>
  <si>
    <t>DEVCON® 5 MINUTE® EPOXY  [1-1] - 25ML DEV-TUBE™  (14250)</t>
  </si>
  <si>
    <t>078143142505</t>
  </si>
  <si>
    <t>A1871714270</t>
  </si>
  <si>
    <t>DEVCON® 5 MINUTE® EPOXY  [1-1] - 50ML   (14270)</t>
  </si>
  <si>
    <t>078143142703</t>
  </si>
  <si>
    <t>A1871714280</t>
  </si>
  <si>
    <t>DEVCON® MARK V GUN     (14280)</t>
  </si>
  <si>
    <t>A1872014285</t>
  </si>
  <si>
    <t>DEVCON® MARK V™ 1-1 MIX NOZZLE FOR 50ML  - MIX NOZ  (14285)</t>
  </si>
  <si>
    <t>A1871226822</t>
  </si>
  <si>
    <t>SPRAY NINE® HEAVY-DUTY CLEANER/DISINFECTANT, 650ML  (C26822)</t>
  </si>
  <si>
    <t>C26822</t>
  </si>
  <si>
    <t>A1871359103</t>
  </si>
  <si>
    <t>PERMATEX® CLEAR RTV SILICONE SEALANT 66BR 80ML TUBE (59103)</t>
  </si>
  <si>
    <t>A1871359603</t>
  </si>
  <si>
    <t>DEVCON  PERMATEX SENSORSAFE 77BR GSK MAKER   (81805)(59603)</t>
  </si>
  <si>
    <t>A18 - 2-25</t>
  </si>
  <si>
    <t xml:space="preserve"> CB Supplies
Part #</t>
  </si>
  <si>
    <t>Pricing Effective: June 22, 2026</t>
  </si>
  <si>
    <t>Product Category - A18</t>
  </si>
  <si>
    <t xml:space="preserve">Previous
List Price </t>
  </si>
  <si>
    <t xml:space="preserve">Previous Nets </t>
  </si>
  <si>
    <t>%</t>
  </si>
  <si>
    <t>A18002101</t>
  </si>
  <si>
    <t>80101B</t>
  </si>
  <si>
    <t>10.3OZ CRTSILICON ADHSV WHT   (80101B)</t>
  </si>
  <si>
    <t>787930801012</t>
  </si>
  <si>
    <t>A18002131</t>
  </si>
  <si>
    <t>80131B</t>
  </si>
  <si>
    <t>3OZ TUBE B/CSIL ADHSV/GRT CLR   (80131B)</t>
  </si>
  <si>
    <t>642026059350</t>
  </si>
  <si>
    <t>A18002201</t>
  </si>
  <si>
    <t>80201B</t>
  </si>
  <si>
    <t>10.3 OZ CRT SIL ADHSV GPUR WHT   (80201B)</t>
  </si>
  <si>
    <t>787930802019</t>
  </si>
  <si>
    <t>083675012363</t>
  </si>
  <si>
    <t>083675012462</t>
  </si>
  <si>
    <t>083675012561</t>
  </si>
  <si>
    <t>083675017368</t>
  </si>
  <si>
    <t>083675017467</t>
  </si>
  <si>
    <t>A180072036</t>
  </si>
  <si>
    <t>2036S</t>
  </si>
  <si>
    <t>PVC CEMENT MED BODY BLUE QT  (2036S)</t>
  </si>
  <si>
    <t>083675020368</t>
  </si>
  <si>
    <t>A180072046</t>
  </si>
  <si>
    <t>2046S</t>
  </si>
  <si>
    <t>PVC CEMENT MED BODY BLUE PT  (2046S)</t>
  </si>
  <si>
    <t>083675020467</t>
  </si>
  <si>
    <t>A180072056</t>
  </si>
  <si>
    <t>2056S</t>
  </si>
  <si>
    <t>1/2PT PVC CEMENT MED BODY BLUE   (2056S)</t>
  </si>
  <si>
    <t>083675020566</t>
  </si>
  <si>
    <t>A180072066</t>
  </si>
  <si>
    <t>2066S</t>
  </si>
  <si>
    <t>1/4PT PVC CEMENT MED BODY BLUE   (2066S)</t>
  </si>
  <si>
    <t>083675020665</t>
  </si>
  <si>
    <t>A180072236</t>
  </si>
  <si>
    <t>2236S</t>
  </si>
  <si>
    <t>PVC CEMENT CLR REG BODY QT  (2236S)</t>
  </si>
  <si>
    <t>083675022362</t>
  </si>
  <si>
    <t>A180072246</t>
  </si>
  <si>
    <t>2246S</t>
  </si>
  <si>
    <t>PVC CEMENT CLR REG BODY PT  (2246S)</t>
  </si>
  <si>
    <t>083675022461</t>
  </si>
  <si>
    <t>A180072336</t>
  </si>
  <si>
    <t>2336S</t>
  </si>
  <si>
    <t>PVC CMT POOL/SPA BLUE QT  (2336S)</t>
  </si>
  <si>
    <t>083675023369</t>
  </si>
  <si>
    <t>A180072346</t>
  </si>
  <si>
    <t>2346S</t>
  </si>
  <si>
    <t>PVC CMT POOL/SPA BLUE PT  (2346S)</t>
  </si>
  <si>
    <t>083675023468</t>
  </si>
  <si>
    <t>A180072356</t>
  </si>
  <si>
    <t>2356S</t>
  </si>
  <si>
    <t>1/2 PT PVC CMT POOL/SPA BLUE   (2356S)</t>
  </si>
  <si>
    <t>083675023567</t>
  </si>
  <si>
    <t>A180072366</t>
  </si>
  <si>
    <t>2366S</t>
  </si>
  <si>
    <t>1/4PT PVC CMT POOL/SPA BLUE   (2366S)</t>
  </si>
  <si>
    <t>083675023666</t>
  </si>
  <si>
    <t>A180072636</t>
  </si>
  <si>
    <t>2636S</t>
  </si>
  <si>
    <t>PVC CEMENT HOT/COLD CLR QT  (2636S)</t>
  </si>
  <si>
    <t>083675026360</t>
  </si>
  <si>
    <t>A180072646</t>
  </si>
  <si>
    <t>2646S</t>
  </si>
  <si>
    <t>PVC CEMENT HOT/COLD CLR PT  (2646S)</t>
  </si>
  <si>
    <t>083675026469</t>
  </si>
  <si>
    <t>A180072656</t>
  </si>
  <si>
    <t>2656S</t>
  </si>
  <si>
    <t>1/2PT PVC CMT POLAR WELD CLEAR   (2656S)</t>
  </si>
  <si>
    <t>083675026568</t>
  </si>
  <si>
    <t>A1800730818</t>
  </si>
  <si>
    <t>1/4PT L ALL PURPOSE CEMENT CLR   (30818)</t>
  </si>
  <si>
    <t>038753308180</t>
  </si>
  <si>
    <t/>
  </si>
  <si>
    <t>A1800730821</t>
  </si>
  <si>
    <t>1/2PT L ALL PURPOSE CEMENT CLR   (30821)</t>
  </si>
  <si>
    <t>038753308210</t>
  </si>
  <si>
    <t>A1800730834</t>
  </si>
  <si>
    <t>ALL PURPOSE CEMENT CLR PT  (30834)</t>
  </si>
  <si>
    <t>038753308340</t>
  </si>
  <si>
    <t>A1800730847</t>
  </si>
  <si>
    <t>ALL PURPOSE CEMENT CLR QT  (30847)</t>
  </si>
  <si>
    <t>038753308470</t>
  </si>
  <si>
    <t>A1800730848</t>
  </si>
  <si>
    <t>PVC CMT ALL PURPOSE CLEAR GAL  (30848)</t>
  </si>
  <si>
    <t>083675062245</t>
  </si>
  <si>
    <t>A1800730893</t>
  </si>
  <si>
    <t>PVC CEMENT WET/DRY AQUA PT  (30893)</t>
  </si>
  <si>
    <t>038753308937</t>
  </si>
  <si>
    <t>A1800730894</t>
  </si>
  <si>
    <t>PVC CEMENT WET/DRY AQUA QT  (30894)</t>
  </si>
  <si>
    <t>038753308944</t>
  </si>
  <si>
    <t>A1800730895</t>
  </si>
  <si>
    <t>PVC CEMENT WET/DRY AQUA GAL  (30895)</t>
  </si>
  <si>
    <t>038753308951</t>
  </si>
  <si>
    <t>A1800730925</t>
  </si>
  <si>
    <t>1 PT TRANSITION CEMENT CLT   (30925)</t>
  </si>
  <si>
    <t>038753309255</t>
  </si>
  <si>
    <t>A180077324</t>
  </si>
  <si>
    <t>PIPE CLEANER CLR GAL LO VOC  (7324)</t>
  </si>
  <si>
    <t>083675073241</t>
  </si>
  <si>
    <t>A180077336</t>
  </si>
  <si>
    <t>7336S</t>
  </si>
  <si>
    <t>PIPE CLEANER CLR QT LO VOC  (7336S)</t>
  </si>
  <si>
    <t>083675073364</t>
  </si>
  <si>
    <t>A180077346</t>
  </si>
  <si>
    <t>7346S</t>
  </si>
  <si>
    <t>PIPE CLEANER CLR PT LO VOC  (7346S)</t>
  </si>
  <si>
    <t>083675073463</t>
  </si>
  <si>
    <t>A180077356</t>
  </si>
  <si>
    <t>7356S</t>
  </si>
  <si>
    <t>1/2PT  PIPE CLEANER CLR LO VOC  (7356S)</t>
  </si>
  <si>
    <t>083675073562</t>
  </si>
  <si>
    <t>A180077366</t>
  </si>
  <si>
    <t>7366S</t>
  </si>
  <si>
    <t>1/4PT PIPE CLEANER CLR  LO VOC  (7366S)</t>
  </si>
  <si>
    <t>083675073661</t>
  </si>
  <si>
    <t>A180078746</t>
  </si>
  <si>
    <t>8746S</t>
  </si>
  <si>
    <t>PVC PRIMER PURPLE PT LO VOC  (8746S)</t>
  </si>
  <si>
    <t>083675087460</t>
  </si>
  <si>
    <t>A180078756</t>
  </si>
  <si>
    <t>8756S</t>
  </si>
  <si>
    <t>1/2PT PVC PRIMER PURPLE  LO VOC  (8756S)</t>
  </si>
  <si>
    <t>083675087569</t>
  </si>
  <si>
    <t>A180078766</t>
  </si>
  <si>
    <t>8766S</t>
  </si>
  <si>
    <t>1/4PT  PVC PRIMER PURPLE  LO VOC  (8766S)</t>
  </si>
  <si>
    <t>083675087668</t>
  </si>
  <si>
    <t>A180079336</t>
  </si>
  <si>
    <t>9336S</t>
  </si>
  <si>
    <t>PVC PRIMER CLEAR QT LO VOC  (9336S)</t>
  </si>
  <si>
    <t>083675093362</t>
  </si>
  <si>
    <t>083675093461</t>
  </si>
  <si>
    <t>A180079356</t>
  </si>
  <si>
    <t>9356S</t>
  </si>
  <si>
    <t>1/2 PT  PVC PRIMER CLEAR LO VOC  (9356S)</t>
  </si>
  <si>
    <t>083675093560</t>
  </si>
  <si>
    <t>083675093669</t>
  </si>
  <si>
    <t>A1810003000</t>
  </si>
  <si>
    <t>JL03000</t>
  </si>
  <si>
    <t>11/8 X16 DOPE BRUSH TAPER   (JL03000)</t>
  </si>
  <si>
    <t>096542030001</t>
  </si>
  <si>
    <t>A1810003500</t>
  </si>
  <si>
    <t>JL03500</t>
  </si>
  <si>
    <t>11/8 X16 DOPE BRUSH BEVEL   (JL03500)</t>
  </si>
  <si>
    <t>096542035006</t>
  </si>
  <si>
    <t>A1810010004</t>
  </si>
  <si>
    <t>JL10004</t>
  </si>
  <si>
    <t>1 LB BRUSH KOPR KOTE TOP CAN  (JL10004)</t>
  </si>
  <si>
    <t>096542100049</t>
  </si>
  <si>
    <t>A1810730901</t>
  </si>
  <si>
    <t>3/4  EMPTY CAN W/  NECK GALLON  (30901)</t>
  </si>
  <si>
    <t>038753309019</t>
  </si>
  <si>
    <t>A1810731276</t>
  </si>
  <si>
    <t>SWAB APPLICATOR GALLON CAN  (31276)</t>
  </si>
  <si>
    <t>038753312767</t>
  </si>
  <si>
    <t>A1810731309</t>
  </si>
  <si>
    <t>3/4 DAUBER  (31309)</t>
  </si>
  <si>
    <t>038753313092</t>
  </si>
  <si>
    <t>A1810731310</t>
  </si>
  <si>
    <t>1/2 DAUBER  (31310)</t>
  </si>
  <si>
    <t>038753313108</t>
  </si>
  <si>
    <t>A1810731312</t>
  </si>
  <si>
    <t>1 1/2 DAUBER   (31312)</t>
  </si>
  <si>
    <t>038753313122</t>
  </si>
  <si>
    <t>096542725426</t>
  </si>
  <si>
    <t>A1830016402</t>
  </si>
  <si>
    <t>JL16402</t>
  </si>
  <si>
    <t>1/2 LBWHITE KNIGHT ANTI SEIZE   (JL16402)</t>
  </si>
  <si>
    <t>096542164058</t>
  </si>
  <si>
    <t>A1830016423</t>
  </si>
  <si>
    <t>JL16423</t>
  </si>
  <si>
    <t>1 GAL WHITE KNIGHT ANTI SEIZE   (JL16423)</t>
  </si>
  <si>
    <t>096542164232</t>
  </si>
  <si>
    <t>A1840071741</t>
  </si>
  <si>
    <t>JL71741</t>
  </si>
  <si>
    <t>12OZ PITLESS ADAPTER LUBE   (JL71741)</t>
  </si>
  <si>
    <t>096542717414</t>
  </si>
  <si>
    <t>A18403000</t>
  </si>
  <si>
    <t>82000B</t>
  </si>
  <si>
    <t>5.3 OZ TUBE POOL/SPA LUBE CLR   (82000B)</t>
  </si>
  <si>
    <t>642026059411</t>
  </si>
  <si>
    <t>A18403002</t>
  </si>
  <si>
    <t>82002B</t>
  </si>
  <si>
    <t>1OZ TUBE36PK POOL/SPA LUBE CLR   (82002B)</t>
  </si>
  <si>
    <t>642026090612</t>
  </si>
  <si>
    <t>A18403030</t>
  </si>
  <si>
    <t>82030B</t>
  </si>
  <si>
    <t>3 OZ TUBE POOL/SPA LUBE CLR   (82030B)</t>
  </si>
  <si>
    <t>642026059404</t>
  </si>
  <si>
    <t>A1840711016</t>
  </si>
  <si>
    <t>11 OZ  SUPER LUBE DRY LUBE AE  (11016)</t>
  </si>
  <si>
    <t>082353110162</t>
  </si>
  <si>
    <t>A1840712004</t>
  </si>
  <si>
    <t>4 OZ SUPER LUBE AIR TOOL LUBE   (12004)</t>
  </si>
  <si>
    <t>082353120048</t>
  </si>
  <si>
    <t>A1840712016</t>
  </si>
  <si>
    <t>16OZ SUPER LUBE AIR TOOL LUBE   (12016)</t>
  </si>
  <si>
    <t>082353120164</t>
  </si>
  <si>
    <t>A1840721010</t>
  </si>
  <si>
    <t>5OZ  SUPER LUBE GRS W/PTFE.82324  (21010)</t>
  </si>
  <si>
    <t>082353210107</t>
  </si>
  <si>
    <t>A1840721030</t>
  </si>
  <si>
    <t>3OZ. 82325 SUPER LUBE GRS W/PTFE  (21030)</t>
  </si>
  <si>
    <t>082353210305</t>
  </si>
  <si>
    <t>A1840731040</t>
  </si>
  <si>
    <t>6OZ. 23755 SUPER LUBE AEROSOL   (31040)</t>
  </si>
  <si>
    <t>082353310401</t>
  </si>
  <si>
    <t>A1840731110</t>
  </si>
  <si>
    <t>11OZ 20029 SUPER LUBE AEROSOL   (31110)</t>
  </si>
  <si>
    <t>082353311101</t>
  </si>
  <si>
    <t>A1840741160</t>
  </si>
  <si>
    <t>SUPER LUBE GRS W/PTFE 400GM JAR  (41160)</t>
  </si>
  <si>
    <t>082353411603</t>
  </si>
  <si>
    <t>A1840772350</t>
  </si>
  <si>
    <t>400GM SUPER LUBE GRS W/PTFE CART  (72350)</t>
  </si>
  <si>
    <t>082353411504</t>
  </si>
  <si>
    <t>A1860024002</t>
  </si>
  <si>
    <t>JL24002</t>
  </si>
  <si>
    <t>TFW THREAD SEALANT W/PTFE1/2PT  (JL24002)</t>
  </si>
  <si>
    <t>096542240028</t>
  </si>
  <si>
    <t>A1860024004</t>
  </si>
  <si>
    <t>JL24004</t>
  </si>
  <si>
    <t>TFW THREAD SEALANT W/PTFE 1PT  (JL24004)</t>
  </si>
  <si>
    <t>096542240042</t>
  </si>
  <si>
    <t>A1860024023</t>
  </si>
  <si>
    <t>JL24023</t>
  </si>
  <si>
    <t>1GAL TFW THREAD SEALANT W/PTFE   (JL24023)</t>
  </si>
  <si>
    <t>642026084529</t>
  </si>
  <si>
    <t>A1860124</t>
  </si>
  <si>
    <t>33324B</t>
  </si>
  <si>
    <t>24OZ CAN EXPANDING FOAM SEALNT   (33324B)</t>
  </si>
  <si>
    <t>787930333247</t>
  </si>
  <si>
    <t>A18604500</t>
  </si>
  <si>
    <t>31500B</t>
  </si>
  <si>
    <t>10.1 OZ 315 CLEAR SILICONE RTV   (31500B)</t>
  </si>
  <si>
    <t>642026089173</t>
  </si>
  <si>
    <t>A18604580</t>
  </si>
  <si>
    <t>31580B</t>
  </si>
  <si>
    <t>8OZ CAN SILICONE RTV  315 CLEAR  (31580B)</t>
  </si>
  <si>
    <t>787930315809</t>
  </si>
  <si>
    <t>A18606101</t>
  </si>
  <si>
    <t>PLB100C</t>
  </si>
  <si>
    <t>10.3 OZ SILICONE  CLEAR TB/TL/C  (PLB100C)</t>
  </si>
  <si>
    <t>077472140145</t>
  </si>
  <si>
    <t>A18606103</t>
  </si>
  <si>
    <t>PLB103W</t>
  </si>
  <si>
    <t>3 OZ SILICONE  TUBE WHITE 315  (PLB103W)</t>
  </si>
  <si>
    <t>642026026031</t>
  </si>
  <si>
    <t>A18606104</t>
  </si>
  <si>
    <t>PLB103C</t>
  </si>
  <si>
    <t>3 OZ SILICONE  TUBE CLEAR 315  (PLB103C)</t>
  </si>
  <si>
    <t>642026026024</t>
  </si>
  <si>
    <t>A1871226832</t>
  </si>
  <si>
    <t>C26832</t>
  </si>
  <si>
    <t>SPRAY NINE® HEAVY-DUTY CLEANER/DISINFECTANT, 946ML  (C26832)</t>
  </si>
  <si>
    <t>A1871323218</t>
  </si>
  <si>
    <t>PERMATEX® FAST ORANGE® SMOOTH LOTION HAND CLEANER,  (23218)</t>
  </si>
  <si>
    <t>686226232182</t>
  </si>
  <si>
    <t>A1871325102</t>
  </si>
  <si>
    <t>PERMATEX FAST ORANGE PUMICE LOTION HAND CLEANER 220ML  25102</t>
  </si>
  <si>
    <t>A1871359403</t>
  </si>
  <si>
    <t>RED HIGH TEMP GASKET MAKER 26BR  6/BX (FORMERLY 81311) 59403</t>
  </si>
  <si>
    <t>078143142802</t>
  </si>
  <si>
    <t>A1871715050</t>
  </si>
  <si>
    <t>DEVCON® FLEXANE ® FAST CURE LIQUID  [4-1] - 400ML  (15050)</t>
  </si>
  <si>
    <t>078143150500</t>
  </si>
  <si>
    <t>A1871715810</t>
  </si>
  <si>
    <t>DEVCON® FLEXANE® 80 LIQUID  - 10 LB / 4.5L (15810)</t>
  </si>
  <si>
    <t>078143158100</t>
  </si>
  <si>
    <t>A1871715940</t>
  </si>
  <si>
    <t>DEVCON FLEX-ADD 8OZ     (15940)</t>
  </si>
  <si>
    <t>078143159404</t>
  </si>
  <si>
    <t>A1871717150</t>
  </si>
  <si>
    <t>DEVCON® SILITE® RTV SILICONE  CLEAR - 10.1 FL OZ  (17150)</t>
  </si>
  <si>
    <t>078143171505</t>
  </si>
  <si>
    <t>A1871719600</t>
  </si>
  <si>
    <t>DEVCON LIQUID RELEASE AGENT     (19600)</t>
  </si>
  <si>
    <t>078143196003</t>
  </si>
  <si>
    <t>078143142857</t>
  </si>
  <si>
    <t>A18602401</t>
  </si>
  <si>
    <t>80401B</t>
  </si>
  <si>
    <t>10.3OZ CR SIL CER TILE GRT WHT   (80401B)</t>
  </si>
  <si>
    <t>ADDED</t>
  </si>
  <si>
    <t>-</t>
  </si>
  <si>
    <t>List Price # A18 - 1-26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</si>
</sst>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0"/>
    <numFmt numFmtId="165" formatCode="000000000000"/>
    <numFmt numFmtId="166" formatCode="_(&quot;$&quot;* #,##0.0000_);_(&quot;$&quot;* \(#,##0.0000\);_(&quot;$&quot;* &quot;-&quot;??_);_(@_)"/>
    <numFmt numFmtId="167" formatCode="_([$$-409]* #,##0.00_);_([$$-409]* \(#,##0.00\);_([$$-409]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9C0006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  <font>
      <sz val="12"/>
      <name val="Arial"/>
      <family val="2"/>
    </font>
    <font>
      <sz val="1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theme="10"/>
      <name val="Calibri"/>
      <family val="2"/>
    </font>
    <font>
      <b/>
      <sz val="11"/>
      <color rgb="FFC00000"/>
      <name val="Calibri"/>
      <family val="2"/>
    </font>
    <font>
      <u/>
      <sz val="11"/>
      <color theme="10"/>
      <name val="Calibri"/>
      <family val="2"/>
    </font>
    <font>
      <b/>
      <sz val="12"/>
      <name val="Calibri"/>
      <family val="2"/>
    </font>
    <font>
      <sz val="10"/>
      <color indexed="8"/>
      <name val="Arial"/>
      <family val="2"/>
    </font>
    <font>
      <b/>
      <sz val="10"/>
      <color rgb="FFC00000"/>
      <name val="Calibri"/>
      <family val="2"/>
    </font>
    <font>
      <sz val="10"/>
      <color theme="1" tint="4.9989318521683403E-2"/>
      <name val="Calibri"/>
      <family val="2"/>
    </font>
    <font>
      <b/>
      <sz val="10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3" fillId="2" borderId="0" applyNumberFormat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0" fontId="15" fillId="0" borderId="0">
      <alignment vertical="top"/>
    </xf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4" applyFont="1" applyBorder="1" applyAlignment="1"/>
    <xf numFmtId="0" fontId="12" fillId="5" borderId="2" xfId="0" applyFont="1" applyFill="1" applyBorder="1" applyAlignment="1">
      <alignment wrapText="1"/>
    </xf>
    <xf numFmtId="0" fontId="13" fillId="0" borderId="0" xfId="4" applyFont="1" applyBorder="1" applyAlignment="1"/>
    <xf numFmtId="0" fontId="2" fillId="0" borderId="7" xfId="0" applyFont="1" applyBorder="1" applyAlignment="1">
      <alignment horizontal="center"/>
    </xf>
    <xf numFmtId="44" fontId="6" fillId="0" borderId="1" xfId="3" applyFont="1" applyFill="1" applyBorder="1"/>
    <xf numFmtId="0" fontId="2" fillId="0" borderId="8" xfId="0" applyFont="1" applyBorder="1"/>
    <xf numFmtId="0" fontId="2" fillId="0" borderId="5" xfId="0" applyFont="1" applyBorder="1"/>
    <xf numFmtId="0" fontId="16" fillId="0" borderId="0" xfId="0" applyFont="1" applyAlignment="1">
      <alignment horizontal="right"/>
    </xf>
    <xf numFmtId="0" fontId="4" fillId="0" borderId="0" xfId="0" applyFont="1"/>
    <xf numFmtId="0" fontId="8" fillId="0" borderId="1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5" fontId="8" fillId="0" borderId="1" xfId="5" applyNumberFormat="1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165" fontId="8" fillId="0" borderId="1" xfId="5" quotePrefix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0" fontId="2" fillId="6" borderId="4" xfId="0" applyFont="1" applyFill="1" applyBorder="1" applyAlignment="1">
      <alignment horizontal="left"/>
    </xf>
    <xf numFmtId="164" fontId="2" fillId="6" borderId="3" xfId="0" applyNumberFormat="1" applyFont="1" applyFill="1" applyBorder="1" applyAlignment="1">
      <alignment horizontal="center"/>
    </xf>
    <xf numFmtId="0" fontId="14" fillId="0" borderId="6" xfId="0" applyFont="1" applyBorder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66" fontId="8" fillId="0" borderId="19" xfId="3" applyNumberFormat="1" applyFont="1" applyFill="1" applyBorder="1" applyAlignment="1">
      <alignment vertical="center"/>
    </xf>
    <xf numFmtId="166" fontId="6" fillId="0" borderId="19" xfId="3" applyNumberFormat="1" applyFont="1" applyFill="1" applyBorder="1" applyAlignment="1">
      <alignment vertical="center"/>
    </xf>
    <xf numFmtId="0" fontId="14" fillId="0" borderId="7" xfId="0" applyFont="1" applyBorder="1" applyAlignment="1">
      <alignment vertical="top" wrapText="1"/>
    </xf>
    <xf numFmtId="0" fontId="14" fillId="0" borderId="7" xfId="0" applyFont="1" applyBorder="1" applyAlignment="1">
      <alignment vertical="top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0" fillId="7" borderId="14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166" fontId="20" fillId="8" borderId="13" xfId="3" applyNumberFormat="1" applyFont="1" applyFill="1" applyBorder="1" applyAlignment="1">
      <alignment horizontal="center" vertical="center"/>
    </xf>
    <xf numFmtId="9" fontId="20" fillId="8" borderId="22" xfId="7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7" fontId="20" fillId="8" borderId="12" xfId="0" applyNumberFormat="1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left"/>
    </xf>
    <xf numFmtId="0" fontId="21" fillId="3" borderId="17" xfId="0" applyFont="1" applyFill="1" applyBorder="1" applyAlignment="1">
      <alignment horizontal="left" vertical="center"/>
    </xf>
    <xf numFmtId="0" fontId="21" fillId="3" borderId="17" xfId="0" applyFont="1" applyFill="1" applyBorder="1" applyAlignment="1">
      <alignment horizontal="left"/>
    </xf>
    <xf numFmtId="165" fontId="21" fillId="3" borderId="17" xfId="5" quotePrefix="1" applyNumberFormat="1" applyFont="1" applyFill="1" applyBorder="1" applyAlignment="1">
      <alignment horizontal="center" vertical="center"/>
    </xf>
    <xf numFmtId="0" fontId="21" fillId="3" borderId="17" xfId="5" applyFont="1" applyFill="1" applyBorder="1" applyAlignment="1">
      <alignment horizontal="center" vertical="center"/>
    </xf>
    <xf numFmtId="44" fontId="21" fillId="3" borderId="17" xfId="3" applyFont="1" applyFill="1" applyBorder="1"/>
    <xf numFmtId="166" fontId="21" fillId="3" borderId="18" xfId="3" applyNumberFormat="1" applyFont="1" applyFill="1" applyBorder="1" applyAlignment="1">
      <alignment vertical="center"/>
    </xf>
    <xf numFmtId="0" fontId="21" fillId="3" borderId="11" xfId="0" applyFont="1" applyFill="1" applyBorder="1" applyAlignment="1">
      <alignment horizontal="left"/>
    </xf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/>
    </xf>
    <xf numFmtId="165" fontId="21" fillId="3" borderId="1" xfId="5" applyNumberFormat="1" applyFont="1" applyFill="1" applyBorder="1" applyAlignment="1">
      <alignment horizontal="center" vertical="center"/>
    </xf>
    <xf numFmtId="0" fontId="21" fillId="3" borderId="1" xfId="5" applyFont="1" applyFill="1" applyBorder="1" applyAlignment="1">
      <alignment horizontal="center" vertical="center"/>
    </xf>
    <xf numFmtId="44" fontId="21" fillId="3" borderId="1" xfId="3" applyFont="1" applyFill="1" applyBorder="1"/>
    <xf numFmtId="166" fontId="21" fillId="3" borderId="19" xfId="3" applyNumberFormat="1" applyFont="1" applyFill="1" applyBorder="1" applyAlignment="1">
      <alignment vertical="center"/>
    </xf>
    <xf numFmtId="165" fontId="21" fillId="3" borderId="1" xfId="5" quotePrefix="1" applyNumberFormat="1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/>
    </xf>
    <xf numFmtId="44" fontId="22" fillId="3" borderId="1" xfId="3" applyFont="1" applyFill="1" applyBorder="1"/>
    <xf numFmtId="166" fontId="22" fillId="3" borderId="19" xfId="3" applyNumberFormat="1" applyFont="1" applyFill="1" applyBorder="1" applyAlignment="1">
      <alignment vertical="center"/>
    </xf>
    <xf numFmtId="0" fontId="22" fillId="3" borderId="11" xfId="0" applyFont="1" applyFill="1" applyBorder="1" applyAlignment="1">
      <alignment horizontal="left" vertical="center"/>
    </xf>
    <xf numFmtId="0" fontId="21" fillId="3" borderId="1" xfId="5" applyFont="1" applyFill="1" applyBorder="1" applyAlignment="1">
      <alignment vertical="center"/>
    </xf>
    <xf numFmtId="44" fontId="22" fillId="3" borderId="1" xfId="3" applyFont="1" applyFill="1" applyBorder="1" applyAlignment="1">
      <alignment vertical="center"/>
    </xf>
    <xf numFmtId="44" fontId="21" fillId="3" borderId="1" xfId="3" applyFont="1" applyFill="1" applyBorder="1" applyAlignment="1">
      <alignment horizontal="center"/>
    </xf>
    <xf numFmtId="0" fontId="21" fillId="3" borderId="11" xfId="0" applyFont="1" applyFill="1" applyBorder="1"/>
    <xf numFmtId="0" fontId="10" fillId="4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/>
    </xf>
    <xf numFmtId="165" fontId="8" fillId="0" borderId="9" xfId="5" applyNumberFormat="1" applyFont="1" applyBorder="1" applyAlignment="1">
      <alignment horizontal="center" vertical="center"/>
    </xf>
    <xf numFmtId="0" fontId="8" fillId="0" borderId="9" xfId="5" applyFont="1" applyBorder="1" applyAlignment="1">
      <alignment horizontal="center" vertical="center"/>
    </xf>
    <xf numFmtId="44" fontId="6" fillId="0" borderId="9" xfId="3" applyFont="1" applyFill="1" applyBorder="1"/>
    <xf numFmtId="166" fontId="6" fillId="0" borderId="20" xfId="3" applyNumberFormat="1" applyFont="1" applyFill="1" applyBorder="1" applyAlignment="1">
      <alignment vertical="center"/>
    </xf>
    <xf numFmtId="167" fontId="20" fillId="8" borderId="16" xfId="0" applyNumberFormat="1" applyFont="1" applyFill="1" applyBorder="1" applyAlignment="1">
      <alignment horizontal="center" vertical="center"/>
    </xf>
    <xf numFmtId="166" fontId="20" fillId="8" borderId="17" xfId="3" applyNumberFormat="1" applyFont="1" applyFill="1" applyBorder="1" applyAlignment="1">
      <alignment horizontal="center" vertical="center"/>
    </xf>
    <xf numFmtId="9" fontId="20" fillId="8" borderId="18" xfId="7" applyFont="1" applyFill="1" applyBorder="1" applyAlignment="1">
      <alignment horizontal="center" vertical="center"/>
    </xf>
    <xf numFmtId="167" fontId="20" fillId="8" borderId="26" xfId="0" applyNumberFormat="1" applyFont="1" applyFill="1" applyBorder="1" applyAlignment="1">
      <alignment horizontal="center" vertical="center"/>
    </xf>
    <xf numFmtId="166" fontId="20" fillId="8" borderId="27" xfId="3" applyNumberFormat="1" applyFont="1" applyFill="1" applyBorder="1" applyAlignment="1">
      <alignment horizontal="center" vertical="center"/>
    </xf>
    <xf numFmtId="9" fontId="20" fillId="8" borderId="28" xfId="7" applyFont="1" applyFill="1" applyBorder="1" applyAlignment="1">
      <alignment horizontal="center" vertical="center"/>
    </xf>
  </cellXfs>
  <cellStyles count="8">
    <cellStyle name="Bad 2" xfId="2" xr:uid="{AE27D3C6-16C1-4B4C-86F2-17F5F66A68E5}"/>
    <cellStyle name="Currency" xfId="3" builtinId="4"/>
    <cellStyle name="Hyperlink" xfId="4" builtinId="8"/>
    <cellStyle name="Normal" xfId="0" builtinId="0"/>
    <cellStyle name="Normal 2" xfId="1" xr:uid="{4D9844A2-629E-49BD-A614-2C537BD28F70}"/>
    <cellStyle name="Normal 2 2" xfId="5" xr:uid="{D6088E28-8A5B-47D1-B7BD-D1AA9E60B7BE}"/>
    <cellStyle name="Normal 2 3" xfId="6" xr:uid="{F9343376-6D9A-4950-AFFF-E9111F35D79B}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3</xdr:row>
      <xdr:rowOff>142875</xdr:rowOff>
    </xdr:from>
    <xdr:to>
      <xdr:col>2</xdr:col>
      <xdr:colOff>398145</xdr:colOff>
      <xdr:row>7</xdr:row>
      <xdr:rowOff>171454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2E5A2B-DE9F-4281-A0E1-42A233CCC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800100"/>
          <a:ext cx="1131570" cy="762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79B60-1D2D-4636-9805-DAB33A49BB11}">
  <sheetPr>
    <pageSetUpPr fitToPage="1"/>
  </sheetPr>
  <dimension ref="A1:L123"/>
  <sheetViews>
    <sheetView showGridLines="0" tabSelected="1" zoomScaleNormal="100" workbookViewId="0"/>
  </sheetViews>
  <sheetFormatPr defaultColWidth="8.85546875" defaultRowHeight="15" x14ac:dyDescent="0.25"/>
  <cols>
    <col min="1" max="1" width="9.28515625" style="1" customWidth="1"/>
    <col min="2" max="2" width="15.28515625" style="1" customWidth="1"/>
    <col min="3" max="3" width="14.28515625" style="2" customWidth="1"/>
    <col min="4" max="4" width="65.28515625" style="1" bestFit="1" customWidth="1"/>
    <col min="5" max="5" width="17" style="1" customWidth="1"/>
    <col min="6" max="6" width="14" style="1" customWidth="1"/>
    <col min="7" max="7" width="14.7109375" style="2" customWidth="1"/>
    <col min="8" max="8" width="12" style="1" customWidth="1"/>
    <col min="9" max="10" width="8.85546875" style="20"/>
    <col min="11" max="11" width="10.5703125" style="1" bestFit="1" customWidth="1"/>
    <col min="12" max="16384" width="8.85546875" style="1"/>
  </cols>
  <sheetData>
    <row r="1" spans="1:12" ht="18" customHeight="1" x14ac:dyDescent="0.25"/>
    <row r="2" spans="1:12" ht="18" customHeight="1" thickBot="1" x14ac:dyDescent="0.3"/>
    <row r="3" spans="1:12" ht="15.75" x14ac:dyDescent="0.25">
      <c r="B3" s="9"/>
      <c r="C3" s="7"/>
      <c r="D3" s="29"/>
      <c r="E3" s="29"/>
      <c r="F3" s="29"/>
      <c r="G3" s="30"/>
      <c r="H3" s="24" t="s">
        <v>0</v>
      </c>
    </row>
    <row r="4" spans="1:12" x14ac:dyDescent="0.25">
      <c r="B4" s="10"/>
      <c r="D4" s="12"/>
      <c r="E4" s="12"/>
      <c r="F4" s="12"/>
      <c r="G4" s="31"/>
      <c r="H4" s="26" t="s">
        <v>409</v>
      </c>
    </row>
    <row r="5" spans="1:12" x14ac:dyDescent="0.25">
      <c r="B5" s="10"/>
      <c r="D5" s="12"/>
      <c r="E5" s="12"/>
      <c r="F5" s="12"/>
      <c r="G5" s="31"/>
      <c r="H5" s="26" t="s">
        <v>120</v>
      </c>
    </row>
    <row r="6" spans="1:12" x14ac:dyDescent="0.25">
      <c r="B6" s="10"/>
      <c r="D6" s="12"/>
      <c r="E6" s="12"/>
      <c r="F6" s="31"/>
      <c r="G6" s="31"/>
      <c r="H6" s="26" t="s">
        <v>119</v>
      </c>
    </row>
    <row r="7" spans="1:12" ht="15.75" thickBot="1" x14ac:dyDescent="0.3">
      <c r="B7" s="10"/>
      <c r="D7" s="12"/>
      <c r="E7" s="12"/>
      <c r="F7" s="25"/>
      <c r="G7" s="25"/>
      <c r="H7" s="26"/>
    </row>
    <row r="8" spans="1:12" ht="30.75" thickBot="1" x14ac:dyDescent="0.3">
      <c r="B8" s="10"/>
      <c r="D8" s="6"/>
      <c r="E8" s="6"/>
      <c r="F8" s="6"/>
      <c r="G8" s="5" t="s">
        <v>1</v>
      </c>
      <c r="H8" s="39">
        <v>0</v>
      </c>
    </row>
    <row r="9" spans="1:12" ht="15.75" thickBot="1" x14ac:dyDescent="0.3">
      <c r="B9" s="10"/>
      <c r="C9" s="4"/>
      <c r="D9" s="4"/>
      <c r="E9" s="4"/>
      <c r="F9" s="4"/>
      <c r="G9" s="22" t="s">
        <v>2</v>
      </c>
      <c r="H9" s="23">
        <f>(100-H8)/100</f>
        <v>1</v>
      </c>
      <c r="J9" s="32" t="s">
        <v>117</v>
      </c>
      <c r="K9" s="33"/>
      <c r="L9" s="32"/>
    </row>
    <row r="10" spans="1:12" s="3" customFormat="1" ht="29.65" customHeight="1" thickBot="1" x14ac:dyDescent="0.3">
      <c r="B10" s="68" t="s">
        <v>118</v>
      </c>
      <c r="C10" s="69" t="s">
        <v>3</v>
      </c>
      <c r="D10" s="69" t="s">
        <v>4</v>
      </c>
      <c r="E10" s="69" t="s">
        <v>5</v>
      </c>
      <c r="F10" s="69" t="s">
        <v>6</v>
      </c>
      <c r="G10" s="69" t="s">
        <v>7</v>
      </c>
      <c r="H10" s="70" t="s">
        <v>8</v>
      </c>
      <c r="I10" s="21"/>
      <c r="J10" s="34" t="s">
        <v>121</v>
      </c>
      <c r="K10" s="35" t="s">
        <v>122</v>
      </c>
      <c r="L10" s="36" t="s">
        <v>123</v>
      </c>
    </row>
    <row r="11" spans="1:12" s="2" customFormat="1" x14ac:dyDescent="0.25">
      <c r="A11" s="11" t="s">
        <v>407</v>
      </c>
      <c r="B11" s="43" t="s">
        <v>124</v>
      </c>
      <c r="C11" s="44" t="s">
        <v>125</v>
      </c>
      <c r="D11" s="45" t="s">
        <v>126</v>
      </c>
      <c r="E11" s="46" t="s">
        <v>127</v>
      </c>
      <c r="F11" s="47">
        <v>12</v>
      </c>
      <c r="G11" s="48">
        <v>53.93</v>
      </c>
      <c r="H11" s="49">
        <f t="shared" ref="H11:H42" si="0">G11*$H$9</f>
        <v>53.93</v>
      </c>
      <c r="I11" s="21"/>
      <c r="J11" s="78" t="s">
        <v>408</v>
      </c>
      <c r="K11" s="79" t="str">
        <f t="shared" ref="K11:K42" si="1">IFERROR($H$9*J11,"-")</f>
        <v>-</v>
      </c>
      <c r="L11" s="80" t="str">
        <f t="shared" ref="L11:L42" si="2">IFERROR((H11-K11)/K11,"-")</f>
        <v>-</v>
      </c>
    </row>
    <row r="12" spans="1:12" x14ac:dyDescent="0.25">
      <c r="A12" s="11" t="s">
        <v>407</v>
      </c>
      <c r="B12" s="50" t="s">
        <v>128</v>
      </c>
      <c r="C12" s="51" t="s">
        <v>129</v>
      </c>
      <c r="D12" s="52" t="s">
        <v>130</v>
      </c>
      <c r="E12" s="53" t="s">
        <v>131</v>
      </c>
      <c r="F12" s="54">
        <v>12</v>
      </c>
      <c r="G12" s="55">
        <v>23.39</v>
      </c>
      <c r="H12" s="56">
        <f t="shared" si="0"/>
        <v>23.39</v>
      </c>
      <c r="I12" s="21"/>
      <c r="J12" s="42" t="s">
        <v>408</v>
      </c>
      <c r="K12" s="37" t="str">
        <f t="shared" si="1"/>
        <v>-</v>
      </c>
      <c r="L12" s="38" t="str">
        <f t="shared" si="2"/>
        <v>-</v>
      </c>
    </row>
    <row r="13" spans="1:12" x14ac:dyDescent="0.25">
      <c r="A13" s="11"/>
      <c r="B13" s="13" t="s">
        <v>9</v>
      </c>
      <c r="C13" s="40" t="s">
        <v>10</v>
      </c>
      <c r="D13" s="14" t="s">
        <v>11</v>
      </c>
      <c r="E13" s="15" t="s">
        <v>12</v>
      </c>
      <c r="F13" s="16">
        <v>12</v>
      </c>
      <c r="G13" s="55">
        <v>37.541629468336055</v>
      </c>
      <c r="H13" s="27">
        <f t="shared" si="0"/>
        <v>37.541629468336055</v>
      </c>
      <c r="I13" s="21"/>
      <c r="J13" s="42">
        <v>34.92</v>
      </c>
      <c r="K13" s="37">
        <f t="shared" si="1"/>
        <v>34.92</v>
      </c>
      <c r="L13" s="38">
        <f t="shared" si="2"/>
        <v>7.5075299780528432E-2</v>
      </c>
    </row>
    <row r="14" spans="1:12" x14ac:dyDescent="0.25">
      <c r="A14" s="11" t="s">
        <v>407</v>
      </c>
      <c r="B14" s="50" t="s">
        <v>132</v>
      </c>
      <c r="C14" s="51" t="s">
        <v>133</v>
      </c>
      <c r="D14" s="52" t="s">
        <v>134</v>
      </c>
      <c r="E14" s="53" t="s">
        <v>135</v>
      </c>
      <c r="F14" s="54">
        <v>12</v>
      </c>
      <c r="G14" s="55">
        <v>37.541629468336055</v>
      </c>
      <c r="H14" s="56">
        <f t="shared" si="0"/>
        <v>37.541629468336055</v>
      </c>
      <c r="I14" s="21"/>
      <c r="J14" s="42" t="s">
        <v>408</v>
      </c>
      <c r="K14" s="37" t="str">
        <f t="shared" si="1"/>
        <v>-</v>
      </c>
      <c r="L14" s="38" t="str">
        <f t="shared" si="2"/>
        <v>-</v>
      </c>
    </row>
    <row r="15" spans="1:12" x14ac:dyDescent="0.25">
      <c r="A15" s="11"/>
      <c r="B15" s="13" t="s">
        <v>13</v>
      </c>
      <c r="C15" s="40" t="s">
        <v>14</v>
      </c>
      <c r="D15" s="14" t="s">
        <v>15</v>
      </c>
      <c r="E15" s="15" t="s">
        <v>136</v>
      </c>
      <c r="F15" s="16">
        <v>12</v>
      </c>
      <c r="G15" s="55">
        <v>97.642443113772472</v>
      </c>
      <c r="H15" s="27">
        <f t="shared" si="0"/>
        <v>97.642443113772472</v>
      </c>
      <c r="I15" s="21"/>
      <c r="J15" s="42">
        <v>87.4</v>
      </c>
      <c r="K15" s="37">
        <f t="shared" si="1"/>
        <v>87.4</v>
      </c>
      <c r="L15" s="38">
        <f t="shared" si="2"/>
        <v>0.11719042464270556</v>
      </c>
    </row>
    <row r="16" spans="1:12" x14ac:dyDescent="0.25">
      <c r="A16" s="11"/>
      <c r="B16" s="13" t="s">
        <v>16</v>
      </c>
      <c r="C16" s="40" t="s">
        <v>17</v>
      </c>
      <c r="D16" s="14" t="s">
        <v>18</v>
      </c>
      <c r="E16" s="15" t="s">
        <v>137</v>
      </c>
      <c r="F16" s="16">
        <v>24</v>
      </c>
      <c r="G16" s="55">
        <v>62.375545636000737</v>
      </c>
      <c r="H16" s="27">
        <f t="shared" si="0"/>
        <v>62.375545636000737</v>
      </c>
      <c r="I16" s="21"/>
      <c r="J16" s="42">
        <v>55.83</v>
      </c>
      <c r="K16" s="37">
        <f t="shared" si="1"/>
        <v>55.83</v>
      </c>
      <c r="L16" s="38">
        <f t="shared" si="2"/>
        <v>0.11724065262405049</v>
      </c>
    </row>
    <row r="17" spans="1:12" x14ac:dyDescent="0.25">
      <c r="A17" s="11"/>
      <c r="B17" s="13" t="s">
        <v>19</v>
      </c>
      <c r="C17" s="40" t="s">
        <v>20</v>
      </c>
      <c r="D17" s="14" t="s">
        <v>21</v>
      </c>
      <c r="E17" s="17" t="s">
        <v>138</v>
      </c>
      <c r="F17" s="16">
        <v>24</v>
      </c>
      <c r="G17" s="55">
        <v>35.643168934857556</v>
      </c>
      <c r="H17" s="27">
        <f t="shared" si="0"/>
        <v>35.643168934857556</v>
      </c>
      <c r="I17" s="21"/>
      <c r="J17" s="42">
        <v>31.91</v>
      </c>
      <c r="K17" s="37">
        <f t="shared" si="1"/>
        <v>31.91</v>
      </c>
      <c r="L17" s="38">
        <f t="shared" si="2"/>
        <v>0.11699056517886418</v>
      </c>
    </row>
    <row r="18" spans="1:12" x14ac:dyDescent="0.25">
      <c r="A18" s="11"/>
      <c r="B18" s="13" t="s">
        <v>22</v>
      </c>
      <c r="C18" s="40" t="s">
        <v>23</v>
      </c>
      <c r="D18" s="14" t="s">
        <v>24</v>
      </c>
      <c r="E18" s="17" t="s">
        <v>139</v>
      </c>
      <c r="F18" s="16">
        <v>12</v>
      </c>
      <c r="G18" s="55">
        <v>134.89331736526947</v>
      </c>
      <c r="H18" s="27">
        <f t="shared" si="0"/>
        <v>134.89331736526947</v>
      </c>
      <c r="I18" s="21"/>
      <c r="J18" s="42">
        <v>120.74</v>
      </c>
      <c r="K18" s="37">
        <f t="shared" si="1"/>
        <v>120.74</v>
      </c>
      <c r="L18" s="38">
        <f t="shared" si="2"/>
        <v>0.11722144579484407</v>
      </c>
    </row>
    <row r="19" spans="1:12" x14ac:dyDescent="0.25">
      <c r="A19" s="11"/>
      <c r="B19" s="13" t="s">
        <v>25</v>
      </c>
      <c r="C19" s="40" t="s">
        <v>26</v>
      </c>
      <c r="D19" s="14" t="s">
        <v>27</v>
      </c>
      <c r="E19" s="17" t="s">
        <v>140</v>
      </c>
      <c r="F19" s="16">
        <v>24</v>
      </c>
      <c r="G19" s="55">
        <v>82.112693884957366</v>
      </c>
      <c r="H19" s="27">
        <f t="shared" si="0"/>
        <v>82.112693884957366</v>
      </c>
      <c r="I19" s="21"/>
      <c r="J19" s="42">
        <v>73.5</v>
      </c>
      <c r="K19" s="37">
        <f t="shared" si="1"/>
        <v>73.5</v>
      </c>
      <c r="L19" s="38">
        <f t="shared" si="2"/>
        <v>0.11717950863887573</v>
      </c>
    </row>
    <row r="20" spans="1:12" x14ac:dyDescent="0.25">
      <c r="A20" s="11" t="s">
        <v>407</v>
      </c>
      <c r="B20" s="50" t="s">
        <v>141</v>
      </c>
      <c r="C20" s="51" t="s">
        <v>142</v>
      </c>
      <c r="D20" s="52" t="s">
        <v>143</v>
      </c>
      <c r="E20" s="57" t="s">
        <v>144</v>
      </c>
      <c r="F20" s="54">
        <v>12</v>
      </c>
      <c r="G20" s="55">
        <v>130.86550244964619</v>
      </c>
      <c r="H20" s="56">
        <f t="shared" si="0"/>
        <v>130.86550244964619</v>
      </c>
      <c r="I20" s="21"/>
      <c r="J20" s="42" t="s">
        <v>408</v>
      </c>
      <c r="K20" s="37" t="str">
        <f t="shared" si="1"/>
        <v>-</v>
      </c>
      <c r="L20" s="38" t="str">
        <f t="shared" si="2"/>
        <v>-</v>
      </c>
    </row>
    <row r="21" spans="1:12" x14ac:dyDescent="0.25">
      <c r="A21" s="11" t="s">
        <v>407</v>
      </c>
      <c r="B21" s="50" t="s">
        <v>145</v>
      </c>
      <c r="C21" s="51" t="s">
        <v>146</v>
      </c>
      <c r="D21" s="52" t="s">
        <v>147</v>
      </c>
      <c r="E21" s="53" t="s">
        <v>148</v>
      </c>
      <c r="F21" s="54">
        <v>24</v>
      </c>
      <c r="G21" s="55">
        <v>72.47501360914535</v>
      </c>
      <c r="H21" s="56">
        <f t="shared" si="0"/>
        <v>72.47501360914535</v>
      </c>
      <c r="I21" s="21"/>
      <c r="J21" s="42" t="s">
        <v>408</v>
      </c>
      <c r="K21" s="37" t="str">
        <f t="shared" si="1"/>
        <v>-</v>
      </c>
      <c r="L21" s="38" t="str">
        <f t="shared" si="2"/>
        <v>-</v>
      </c>
    </row>
    <row r="22" spans="1:12" x14ac:dyDescent="0.25">
      <c r="A22" s="11" t="s">
        <v>407</v>
      </c>
      <c r="B22" s="50" t="s">
        <v>149</v>
      </c>
      <c r="C22" s="51" t="s">
        <v>150</v>
      </c>
      <c r="D22" s="52" t="s">
        <v>151</v>
      </c>
      <c r="E22" s="53" t="s">
        <v>152</v>
      </c>
      <c r="F22" s="54">
        <v>24</v>
      </c>
      <c r="G22" s="55">
        <v>47.606890945381977</v>
      </c>
      <c r="H22" s="56">
        <f t="shared" si="0"/>
        <v>47.606890945381977</v>
      </c>
      <c r="I22" s="21"/>
      <c r="J22" s="42" t="s">
        <v>408</v>
      </c>
      <c r="K22" s="37" t="str">
        <f t="shared" si="1"/>
        <v>-</v>
      </c>
      <c r="L22" s="38" t="str">
        <f t="shared" si="2"/>
        <v>-</v>
      </c>
    </row>
    <row r="23" spans="1:12" x14ac:dyDescent="0.25">
      <c r="A23" s="11" t="s">
        <v>407</v>
      </c>
      <c r="B23" s="58" t="s">
        <v>153</v>
      </c>
      <c r="C23" s="59" t="s">
        <v>154</v>
      </c>
      <c r="D23" s="60" t="s">
        <v>155</v>
      </c>
      <c r="E23" s="53" t="s">
        <v>156</v>
      </c>
      <c r="F23" s="54">
        <v>24</v>
      </c>
      <c r="G23" s="61">
        <v>30.50364289602614</v>
      </c>
      <c r="H23" s="62">
        <f t="shared" si="0"/>
        <v>30.50364289602614</v>
      </c>
      <c r="I23" s="21"/>
      <c r="J23" s="42" t="s">
        <v>408</v>
      </c>
      <c r="K23" s="37" t="str">
        <f t="shared" si="1"/>
        <v>-</v>
      </c>
      <c r="L23" s="38" t="str">
        <f t="shared" si="2"/>
        <v>-</v>
      </c>
    </row>
    <row r="24" spans="1:12" x14ac:dyDescent="0.25">
      <c r="A24" s="11" t="s">
        <v>407</v>
      </c>
      <c r="B24" s="63" t="s">
        <v>157</v>
      </c>
      <c r="C24" s="59" t="s">
        <v>158</v>
      </c>
      <c r="D24" s="64" t="s">
        <v>159</v>
      </c>
      <c r="E24" s="53" t="s">
        <v>160</v>
      </c>
      <c r="F24" s="54">
        <v>12</v>
      </c>
      <c r="G24" s="65">
        <v>93.110082380693171</v>
      </c>
      <c r="H24" s="62">
        <f t="shared" si="0"/>
        <v>93.110082380693171</v>
      </c>
      <c r="I24" s="21"/>
      <c r="J24" s="42" t="s">
        <v>408</v>
      </c>
      <c r="K24" s="37" t="str">
        <f t="shared" si="1"/>
        <v>-</v>
      </c>
      <c r="L24" s="38" t="str">
        <f t="shared" si="2"/>
        <v>-</v>
      </c>
    </row>
    <row r="25" spans="1:12" x14ac:dyDescent="0.25">
      <c r="A25" s="11" t="s">
        <v>407</v>
      </c>
      <c r="B25" s="63" t="s">
        <v>161</v>
      </c>
      <c r="C25" s="59" t="s">
        <v>162</v>
      </c>
      <c r="D25" s="64" t="s">
        <v>163</v>
      </c>
      <c r="E25" s="53" t="s">
        <v>164</v>
      </c>
      <c r="F25" s="54">
        <v>24</v>
      </c>
      <c r="G25" s="66">
        <v>53.165446561422598</v>
      </c>
      <c r="H25" s="62">
        <f t="shared" si="0"/>
        <v>53.165446561422598</v>
      </c>
      <c r="I25" s="21"/>
      <c r="J25" s="42" t="s">
        <v>408</v>
      </c>
      <c r="K25" s="37" t="str">
        <f t="shared" si="1"/>
        <v>-</v>
      </c>
      <c r="L25" s="38" t="str">
        <f t="shared" si="2"/>
        <v>-</v>
      </c>
    </row>
    <row r="26" spans="1:12" x14ac:dyDescent="0.25">
      <c r="A26" s="11" t="s">
        <v>407</v>
      </c>
      <c r="B26" s="63" t="s">
        <v>165</v>
      </c>
      <c r="C26" s="59" t="s">
        <v>166</v>
      </c>
      <c r="D26" s="64" t="s">
        <v>167</v>
      </c>
      <c r="E26" s="53" t="s">
        <v>168</v>
      </c>
      <c r="F26" s="54">
        <v>12</v>
      </c>
      <c r="G26" s="65">
        <v>94.409929232444213</v>
      </c>
      <c r="H26" s="62">
        <f t="shared" si="0"/>
        <v>94.409929232444213</v>
      </c>
      <c r="I26" s="21"/>
      <c r="J26" s="42" t="s">
        <v>408</v>
      </c>
      <c r="K26" s="37" t="str">
        <f t="shared" si="1"/>
        <v>-</v>
      </c>
      <c r="L26" s="38" t="str">
        <f t="shared" si="2"/>
        <v>-</v>
      </c>
    </row>
    <row r="27" spans="1:12" x14ac:dyDescent="0.25">
      <c r="A27" s="11" t="s">
        <v>407</v>
      </c>
      <c r="B27" s="63" t="s">
        <v>169</v>
      </c>
      <c r="C27" s="59" t="s">
        <v>170</v>
      </c>
      <c r="D27" s="64" t="s">
        <v>171</v>
      </c>
      <c r="E27" s="53" t="s">
        <v>172</v>
      </c>
      <c r="F27" s="54">
        <v>24</v>
      </c>
      <c r="G27" s="66">
        <v>53.105585193249873</v>
      </c>
      <c r="H27" s="62">
        <f t="shared" si="0"/>
        <v>53.105585193249873</v>
      </c>
      <c r="I27" s="21"/>
      <c r="J27" s="42" t="s">
        <v>408</v>
      </c>
      <c r="K27" s="37" t="str">
        <f t="shared" si="1"/>
        <v>-</v>
      </c>
      <c r="L27" s="38" t="str">
        <f t="shared" si="2"/>
        <v>-</v>
      </c>
    </row>
    <row r="28" spans="1:12" x14ac:dyDescent="0.25">
      <c r="A28" s="11" t="s">
        <v>407</v>
      </c>
      <c r="B28" s="63" t="s">
        <v>173</v>
      </c>
      <c r="C28" s="59" t="s">
        <v>174</v>
      </c>
      <c r="D28" s="64" t="s">
        <v>175</v>
      </c>
      <c r="E28" s="53" t="s">
        <v>176</v>
      </c>
      <c r="F28" s="54">
        <v>24</v>
      </c>
      <c r="G28" s="66">
        <v>47.615442569406639</v>
      </c>
      <c r="H28" s="62">
        <f t="shared" si="0"/>
        <v>47.615442569406639</v>
      </c>
      <c r="I28" s="21"/>
      <c r="J28" s="42" t="s">
        <v>408</v>
      </c>
      <c r="K28" s="37" t="str">
        <f t="shared" si="1"/>
        <v>-</v>
      </c>
      <c r="L28" s="38" t="str">
        <f t="shared" si="2"/>
        <v>-</v>
      </c>
    </row>
    <row r="29" spans="1:12" x14ac:dyDescent="0.25">
      <c r="A29" s="11" t="s">
        <v>407</v>
      </c>
      <c r="B29" s="58" t="s">
        <v>177</v>
      </c>
      <c r="C29" s="59" t="s">
        <v>178</v>
      </c>
      <c r="D29" s="60" t="s">
        <v>179</v>
      </c>
      <c r="E29" s="53" t="s">
        <v>180</v>
      </c>
      <c r="F29" s="54">
        <v>24</v>
      </c>
      <c r="G29" s="61">
        <v>30.520746144075485</v>
      </c>
      <c r="H29" s="62">
        <f t="shared" si="0"/>
        <v>30.520746144075485</v>
      </c>
      <c r="I29" s="21"/>
      <c r="J29" s="42" t="s">
        <v>408</v>
      </c>
      <c r="K29" s="37" t="str">
        <f t="shared" si="1"/>
        <v>-</v>
      </c>
      <c r="L29" s="38" t="str">
        <f t="shared" si="2"/>
        <v>-</v>
      </c>
    </row>
    <row r="30" spans="1:12" x14ac:dyDescent="0.25">
      <c r="A30" s="11" t="s">
        <v>407</v>
      </c>
      <c r="B30" s="58" t="s">
        <v>181</v>
      </c>
      <c r="C30" s="59" t="s">
        <v>182</v>
      </c>
      <c r="D30" s="60" t="s">
        <v>183</v>
      </c>
      <c r="E30" s="53" t="s">
        <v>184</v>
      </c>
      <c r="F30" s="54">
        <v>12</v>
      </c>
      <c r="G30" s="61">
        <v>103.48320232262749</v>
      </c>
      <c r="H30" s="62">
        <f t="shared" si="0"/>
        <v>103.48320232262749</v>
      </c>
      <c r="I30" s="21"/>
      <c r="J30" s="42" t="s">
        <v>408</v>
      </c>
      <c r="K30" s="37" t="str">
        <f t="shared" si="1"/>
        <v>-</v>
      </c>
      <c r="L30" s="38" t="str">
        <f t="shared" si="2"/>
        <v>-</v>
      </c>
    </row>
    <row r="31" spans="1:12" x14ac:dyDescent="0.25">
      <c r="A31" s="11" t="s">
        <v>407</v>
      </c>
      <c r="B31" s="58" t="s">
        <v>185</v>
      </c>
      <c r="C31" s="59" t="s">
        <v>186</v>
      </c>
      <c r="D31" s="60" t="s">
        <v>187</v>
      </c>
      <c r="E31" s="53" t="s">
        <v>188</v>
      </c>
      <c r="F31" s="54">
        <v>24</v>
      </c>
      <c r="G31" s="61">
        <v>65.685024133551082</v>
      </c>
      <c r="H31" s="62">
        <f t="shared" si="0"/>
        <v>65.685024133551082</v>
      </c>
      <c r="I31" s="21"/>
      <c r="J31" s="42" t="s">
        <v>408</v>
      </c>
      <c r="K31" s="37" t="str">
        <f t="shared" si="1"/>
        <v>-</v>
      </c>
      <c r="L31" s="38" t="str">
        <f t="shared" si="2"/>
        <v>-</v>
      </c>
    </row>
    <row r="32" spans="1:12" x14ac:dyDescent="0.25">
      <c r="A32" s="11" t="s">
        <v>407</v>
      </c>
      <c r="B32" s="58" t="s">
        <v>189</v>
      </c>
      <c r="C32" s="59" t="s">
        <v>190</v>
      </c>
      <c r="D32" s="60" t="s">
        <v>191</v>
      </c>
      <c r="E32" s="53" t="s">
        <v>192</v>
      </c>
      <c r="F32" s="54">
        <v>24</v>
      </c>
      <c r="G32" s="61">
        <v>38.29417238250771</v>
      </c>
      <c r="H32" s="62">
        <f t="shared" si="0"/>
        <v>38.29417238250771</v>
      </c>
      <c r="I32" s="21"/>
      <c r="J32" s="42" t="s">
        <v>408</v>
      </c>
      <c r="K32" s="37" t="str">
        <f t="shared" si="1"/>
        <v>-</v>
      </c>
      <c r="L32" s="38" t="str">
        <f t="shared" si="2"/>
        <v>-</v>
      </c>
    </row>
    <row r="33" spans="1:12" x14ac:dyDescent="0.25">
      <c r="A33" s="11" t="s">
        <v>407</v>
      </c>
      <c r="B33" s="67" t="s">
        <v>193</v>
      </c>
      <c r="C33" s="60">
        <v>30818</v>
      </c>
      <c r="D33" s="52" t="s">
        <v>194</v>
      </c>
      <c r="E33" s="53" t="s">
        <v>195</v>
      </c>
      <c r="F33" s="54" t="s">
        <v>196</v>
      </c>
      <c r="G33" s="55">
        <v>29.426138268916713</v>
      </c>
      <c r="H33" s="56">
        <f t="shared" si="0"/>
        <v>29.426138268916713</v>
      </c>
      <c r="I33" s="21"/>
      <c r="J33" s="42" t="s">
        <v>408</v>
      </c>
      <c r="K33" s="37" t="str">
        <f t="shared" si="1"/>
        <v>-</v>
      </c>
      <c r="L33" s="38" t="str">
        <f t="shared" si="2"/>
        <v>-</v>
      </c>
    </row>
    <row r="34" spans="1:12" x14ac:dyDescent="0.25">
      <c r="A34" s="11" t="s">
        <v>407</v>
      </c>
      <c r="B34" s="58" t="s">
        <v>197</v>
      </c>
      <c r="C34" s="59">
        <v>30821</v>
      </c>
      <c r="D34" s="60" t="s">
        <v>198</v>
      </c>
      <c r="E34" s="53" t="s">
        <v>199</v>
      </c>
      <c r="F34" s="54" t="s">
        <v>196</v>
      </c>
      <c r="G34" s="61">
        <v>48.607430956269283</v>
      </c>
      <c r="H34" s="62">
        <f t="shared" si="0"/>
        <v>48.607430956269283</v>
      </c>
      <c r="I34" s="21"/>
      <c r="J34" s="42" t="s">
        <v>408</v>
      </c>
      <c r="K34" s="37" t="str">
        <f t="shared" si="1"/>
        <v>-</v>
      </c>
      <c r="L34" s="38" t="str">
        <f t="shared" si="2"/>
        <v>-</v>
      </c>
    </row>
    <row r="35" spans="1:12" x14ac:dyDescent="0.25">
      <c r="A35" s="11" t="s">
        <v>407</v>
      </c>
      <c r="B35" s="58" t="s">
        <v>200</v>
      </c>
      <c r="C35" s="59">
        <v>30834</v>
      </c>
      <c r="D35" s="60" t="s">
        <v>201</v>
      </c>
      <c r="E35" s="53" t="s">
        <v>202</v>
      </c>
      <c r="F35" s="54" t="s">
        <v>196</v>
      </c>
      <c r="G35" s="61">
        <v>68.276166213028489</v>
      </c>
      <c r="H35" s="62">
        <f t="shared" si="0"/>
        <v>68.276166213028489</v>
      </c>
      <c r="I35" s="21"/>
      <c r="J35" s="42" t="s">
        <v>408</v>
      </c>
      <c r="K35" s="37" t="str">
        <f t="shared" si="1"/>
        <v>-</v>
      </c>
      <c r="L35" s="38" t="str">
        <f t="shared" si="2"/>
        <v>-</v>
      </c>
    </row>
    <row r="36" spans="1:12" x14ac:dyDescent="0.25">
      <c r="A36" s="11" t="s">
        <v>407</v>
      </c>
      <c r="B36" s="58" t="s">
        <v>203</v>
      </c>
      <c r="C36" s="59">
        <v>30847</v>
      </c>
      <c r="D36" s="60" t="s">
        <v>204</v>
      </c>
      <c r="E36" s="53" t="s">
        <v>205</v>
      </c>
      <c r="F36" s="54" t="s">
        <v>196</v>
      </c>
      <c r="G36" s="61">
        <v>132.90934059154421</v>
      </c>
      <c r="H36" s="62">
        <f t="shared" si="0"/>
        <v>132.90934059154421</v>
      </c>
      <c r="I36" s="21"/>
      <c r="J36" s="42" t="s">
        <v>408</v>
      </c>
      <c r="K36" s="37" t="str">
        <f t="shared" si="1"/>
        <v>-</v>
      </c>
      <c r="L36" s="38" t="str">
        <f t="shared" si="2"/>
        <v>-</v>
      </c>
    </row>
    <row r="37" spans="1:12" x14ac:dyDescent="0.25">
      <c r="A37" s="11" t="s">
        <v>407</v>
      </c>
      <c r="B37" s="67" t="s">
        <v>206</v>
      </c>
      <c r="C37" s="60">
        <v>30848</v>
      </c>
      <c r="D37" s="52" t="s">
        <v>207</v>
      </c>
      <c r="E37" s="53" t="s">
        <v>208</v>
      </c>
      <c r="F37" s="54" t="s">
        <v>196</v>
      </c>
      <c r="G37" s="55">
        <v>322.37</v>
      </c>
      <c r="H37" s="56">
        <f t="shared" si="0"/>
        <v>322.37</v>
      </c>
      <c r="I37" s="21"/>
      <c r="J37" s="42" t="s">
        <v>408</v>
      </c>
      <c r="K37" s="37" t="str">
        <f t="shared" si="1"/>
        <v>-</v>
      </c>
      <c r="L37" s="38" t="str">
        <f t="shared" si="2"/>
        <v>-</v>
      </c>
    </row>
    <row r="38" spans="1:12" x14ac:dyDescent="0.25">
      <c r="A38" s="11"/>
      <c r="B38" s="18" t="s">
        <v>28</v>
      </c>
      <c r="C38" s="41">
        <v>30875</v>
      </c>
      <c r="D38" s="19" t="s">
        <v>29</v>
      </c>
      <c r="E38" s="15" t="s">
        <v>30</v>
      </c>
      <c r="F38" s="16">
        <v>24</v>
      </c>
      <c r="G38" s="61">
        <v>26.40741498820541</v>
      </c>
      <c r="H38" s="28">
        <f t="shared" si="0"/>
        <v>26.40741498820541</v>
      </c>
      <c r="I38" s="21"/>
      <c r="J38" s="42">
        <v>23.64</v>
      </c>
      <c r="K38" s="37">
        <f t="shared" si="1"/>
        <v>23.64</v>
      </c>
      <c r="L38" s="38">
        <f t="shared" si="2"/>
        <v>0.11706493181917976</v>
      </c>
    </row>
    <row r="39" spans="1:12" x14ac:dyDescent="0.25">
      <c r="A39" s="11"/>
      <c r="B39" s="18" t="s">
        <v>31</v>
      </c>
      <c r="C39" s="41">
        <v>30890</v>
      </c>
      <c r="D39" s="19" t="s">
        <v>32</v>
      </c>
      <c r="E39" s="15" t="s">
        <v>33</v>
      </c>
      <c r="F39" s="16">
        <v>24</v>
      </c>
      <c r="G39" s="61">
        <v>28.742008346942484</v>
      </c>
      <c r="H39" s="28">
        <f t="shared" si="0"/>
        <v>28.742008346942484</v>
      </c>
      <c r="I39" s="21"/>
      <c r="J39" s="42">
        <v>25.72</v>
      </c>
      <c r="K39" s="37">
        <f t="shared" si="1"/>
        <v>25.72</v>
      </c>
      <c r="L39" s="38">
        <f t="shared" si="2"/>
        <v>0.11749643650631746</v>
      </c>
    </row>
    <row r="40" spans="1:12" x14ac:dyDescent="0.25">
      <c r="A40" s="11"/>
      <c r="B40" s="18" t="s">
        <v>34</v>
      </c>
      <c r="C40" s="41">
        <v>30891</v>
      </c>
      <c r="D40" s="19" t="s">
        <v>35</v>
      </c>
      <c r="E40" s="15" t="s">
        <v>36</v>
      </c>
      <c r="F40" s="16">
        <v>24</v>
      </c>
      <c r="G40" s="61">
        <v>46.897106151333702</v>
      </c>
      <c r="H40" s="28">
        <f t="shared" si="0"/>
        <v>46.897106151333702</v>
      </c>
      <c r="I40" s="21"/>
      <c r="J40" s="42">
        <v>41.98</v>
      </c>
      <c r="K40" s="37">
        <f t="shared" si="1"/>
        <v>41.98</v>
      </c>
      <c r="L40" s="38">
        <f t="shared" si="2"/>
        <v>0.11712973204701538</v>
      </c>
    </row>
    <row r="41" spans="1:12" x14ac:dyDescent="0.25">
      <c r="A41" s="11" t="s">
        <v>407</v>
      </c>
      <c r="B41" s="58" t="s">
        <v>209</v>
      </c>
      <c r="C41" s="59">
        <v>30893</v>
      </c>
      <c r="D41" s="60" t="s">
        <v>210</v>
      </c>
      <c r="E41" s="53" t="s">
        <v>211</v>
      </c>
      <c r="F41" s="54" t="s">
        <v>196</v>
      </c>
      <c r="G41" s="61">
        <v>66.659909272364359</v>
      </c>
      <c r="H41" s="62">
        <f t="shared" si="0"/>
        <v>66.659909272364359</v>
      </c>
      <c r="I41" s="21"/>
      <c r="J41" s="42" t="s">
        <v>408</v>
      </c>
      <c r="K41" s="37" t="str">
        <f t="shared" si="1"/>
        <v>-</v>
      </c>
      <c r="L41" s="38" t="str">
        <f t="shared" si="2"/>
        <v>-</v>
      </c>
    </row>
    <row r="42" spans="1:12" x14ac:dyDescent="0.25">
      <c r="A42" s="11" t="s">
        <v>407</v>
      </c>
      <c r="B42" s="58" t="s">
        <v>212</v>
      </c>
      <c r="C42" s="59">
        <v>30894</v>
      </c>
      <c r="D42" s="60" t="s">
        <v>213</v>
      </c>
      <c r="E42" s="53" t="s">
        <v>214</v>
      </c>
      <c r="F42" s="54" t="s">
        <v>196</v>
      </c>
      <c r="G42" s="61">
        <v>135.27814044637998</v>
      </c>
      <c r="H42" s="62">
        <f t="shared" si="0"/>
        <v>135.27814044637998</v>
      </c>
      <c r="I42" s="21"/>
      <c r="J42" s="42" t="s">
        <v>408</v>
      </c>
      <c r="K42" s="37" t="str">
        <f t="shared" si="1"/>
        <v>-</v>
      </c>
      <c r="L42" s="38" t="str">
        <f t="shared" si="2"/>
        <v>-</v>
      </c>
    </row>
    <row r="43" spans="1:12" x14ac:dyDescent="0.25">
      <c r="A43" s="11" t="s">
        <v>407</v>
      </c>
      <c r="B43" s="58" t="s">
        <v>215</v>
      </c>
      <c r="C43" s="59">
        <v>30895</v>
      </c>
      <c r="D43" s="60" t="s">
        <v>216</v>
      </c>
      <c r="E43" s="53" t="s">
        <v>217</v>
      </c>
      <c r="F43" s="54" t="s">
        <v>196</v>
      </c>
      <c r="G43" s="61">
        <v>445.4797503175468</v>
      </c>
      <c r="H43" s="62">
        <f t="shared" ref="H43:H74" si="3">G43*$H$9</f>
        <v>445.4797503175468</v>
      </c>
      <c r="I43" s="21"/>
      <c r="J43" s="42" t="s">
        <v>408</v>
      </c>
      <c r="K43" s="37" t="str">
        <f t="shared" ref="K43:K74" si="4">IFERROR($H$9*J43,"-")</f>
        <v>-</v>
      </c>
      <c r="L43" s="38" t="str">
        <f t="shared" ref="L43:L74" si="5">IFERROR((H43-K43)/K43,"-")</f>
        <v>-</v>
      </c>
    </row>
    <row r="44" spans="1:12" x14ac:dyDescent="0.25">
      <c r="A44" s="11"/>
      <c r="B44" s="18" t="s">
        <v>37</v>
      </c>
      <c r="C44" s="41">
        <v>30900</v>
      </c>
      <c r="D44" s="19" t="s">
        <v>38</v>
      </c>
      <c r="E44" s="17" t="s">
        <v>39</v>
      </c>
      <c r="F44" s="16">
        <v>24</v>
      </c>
      <c r="G44" s="61">
        <v>22.918352386136821</v>
      </c>
      <c r="H44" s="28">
        <f t="shared" si="3"/>
        <v>22.918352386136821</v>
      </c>
      <c r="I44" s="21"/>
      <c r="J44" s="42">
        <v>20.52</v>
      </c>
      <c r="K44" s="37">
        <f t="shared" si="4"/>
        <v>20.52</v>
      </c>
      <c r="L44" s="38">
        <f t="shared" si="5"/>
        <v>0.11687877125423106</v>
      </c>
    </row>
    <row r="45" spans="1:12" x14ac:dyDescent="0.25">
      <c r="A45" s="11" t="s">
        <v>407</v>
      </c>
      <c r="B45" s="67" t="s">
        <v>218</v>
      </c>
      <c r="C45" s="60">
        <v>30925</v>
      </c>
      <c r="D45" s="52" t="s">
        <v>219</v>
      </c>
      <c r="E45" s="53" t="s">
        <v>220</v>
      </c>
      <c r="F45" s="54" t="s">
        <v>196</v>
      </c>
      <c r="G45" s="55">
        <v>76.143660315732191</v>
      </c>
      <c r="H45" s="56">
        <f t="shared" si="3"/>
        <v>76.143660315732191</v>
      </c>
      <c r="I45" s="21"/>
      <c r="J45" s="42" t="s">
        <v>408</v>
      </c>
      <c r="K45" s="37" t="str">
        <f t="shared" si="4"/>
        <v>-</v>
      </c>
      <c r="L45" s="38" t="str">
        <f t="shared" si="5"/>
        <v>-</v>
      </c>
    </row>
    <row r="46" spans="1:12" x14ac:dyDescent="0.25">
      <c r="A46" s="11" t="s">
        <v>407</v>
      </c>
      <c r="B46" s="58" t="s">
        <v>221</v>
      </c>
      <c r="C46" s="59">
        <v>7324</v>
      </c>
      <c r="D46" s="60" t="s">
        <v>222</v>
      </c>
      <c r="E46" s="53" t="s">
        <v>223</v>
      </c>
      <c r="F46" s="54" t="s">
        <v>196</v>
      </c>
      <c r="G46" s="61">
        <v>242.199095626928</v>
      </c>
      <c r="H46" s="62">
        <f t="shared" si="3"/>
        <v>242.199095626928</v>
      </c>
      <c r="I46" s="21"/>
      <c r="J46" s="42" t="s">
        <v>408</v>
      </c>
      <c r="K46" s="37" t="str">
        <f t="shared" si="4"/>
        <v>-</v>
      </c>
      <c r="L46" s="38" t="str">
        <f t="shared" si="5"/>
        <v>-</v>
      </c>
    </row>
    <row r="47" spans="1:12" x14ac:dyDescent="0.25">
      <c r="A47" s="11" t="s">
        <v>407</v>
      </c>
      <c r="B47" s="67" t="s">
        <v>224</v>
      </c>
      <c r="C47" s="60" t="s">
        <v>225</v>
      </c>
      <c r="D47" s="52" t="s">
        <v>226</v>
      </c>
      <c r="E47" s="53" t="s">
        <v>227</v>
      </c>
      <c r="F47" s="54">
        <v>12</v>
      </c>
      <c r="G47" s="55">
        <v>54.986942478679012</v>
      </c>
      <c r="H47" s="56">
        <f t="shared" si="3"/>
        <v>54.986942478679012</v>
      </c>
      <c r="I47" s="21"/>
      <c r="J47" s="42" t="s">
        <v>408</v>
      </c>
      <c r="K47" s="37" t="str">
        <f t="shared" si="4"/>
        <v>-</v>
      </c>
      <c r="L47" s="38" t="str">
        <f t="shared" si="5"/>
        <v>-</v>
      </c>
    </row>
    <row r="48" spans="1:12" x14ac:dyDescent="0.25">
      <c r="A48" s="11" t="s">
        <v>407</v>
      </c>
      <c r="B48" s="58" t="s">
        <v>228</v>
      </c>
      <c r="C48" s="59" t="s">
        <v>229</v>
      </c>
      <c r="D48" s="60" t="s">
        <v>230</v>
      </c>
      <c r="E48" s="53" t="s">
        <v>231</v>
      </c>
      <c r="F48" s="54">
        <v>24</v>
      </c>
      <c r="G48" s="61">
        <v>48.462053347849753</v>
      </c>
      <c r="H48" s="62">
        <f t="shared" si="3"/>
        <v>48.462053347849753</v>
      </c>
      <c r="I48" s="21"/>
      <c r="J48" s="42" t="s">
        <v>408</v>
      </c>
      <c r="K48" s="37" t="str">
        <f t="shared" si="4"/>
        <v>-</v>
      </c>
      <c r="L48" s="38" t="str">
        <f t="shared" si="5"/>
        <v>-</v>
      </c>
    </row>
    <row r="49" spans="1:12" x14ac:dyDescent="0.25">
      <c r="A49" s="11" t="s">
        <v>407</v>
      </c>
      <c r="B49" s="58" t="s">
        <v>232</v>
      </c>
      <c r="C49" s="59" t="s">
        <v>233</v>
      </c>
      <c r="D49" s="60" t="s">
        <v>234</v>
      </c>
      <c r="E49" s="53" t="s">
        <v>235</v>
      </c>
      <c r="F49" s="54">
        <v>24</v>
      </c>
      <c r="G49" s="61">
        <v>29.263657412447834</v>
      </c>
      <c r="H49" s="62">
        <f t="shared" si="3"/>
        <v>29.263657412447834</v>
      </c>
      <c r="I49" s="21"/>
      <c r="J49" s="42" t="s">
        <v>408</v>
      </c>
      <c r="K49" s="37" t="str">
        <f t="shared" si="4"/>
        <v>-</v>
      </c>
      <c r="L49" s="38" t="str">
        <f t="shared" si="5"/>
        <v>-</v>
      </c>
    </row>
    <row r="50" spans="1:12" x14ac:dyDescent="0.25">
      <c r="A50" s="11" t="s">
        <v>407</v>
      </c>
      <c r="B50" s="58" t="s">
        <v>236</v>
      </c>
      <c r="C50" s="59" t="s">
        <v>237</v>
      </c>
      <c r="D50" s="60" t="s">
        <v>238</v>
      </c>
      <c r="E50" s="53" t="s">
        <v>239</v>
      </c>
      <c r="F50" s="54">
        <v>24</v>
      </c>
      <c r="G50" s="61">
        <v>21.028443476683002</v>
      </c>
      <c r="H50" s="62">
        <f t="shared" si="3"/>
        <v>21.028443476683002</v>
      </c>
      <c r="I50" s="21"/>
      <c r="J50" s="42" t="s">
        <v>408</v>
      </c>
      <c r="K50" s="37" t="str">
        <f t="shared" si="4"/>
        <v>-</v>
      </c>
      <c r="L50" s="38" t="str">
        <f t="shared" si="5"/>
        <v>-</v>
      </c>
    </row>
    <row r="51" spans="1:12" x14ac:dyDescent="0.25">
      <c r="A51" s="11" t="s">
        <v>407</v>
      </c>
      <c r="B51" s="58" t="s">
        <v>240</v>
      </c>
      <c r="C51" s="59" t="s">
        <v>241</v>
      </c>
      <c r="D51" s="60" t="s">
        <v>242</v>
      </c>
      <c r="E51" s="53" t="s">
        <v>243</v>
      </c>
      <c r="F51" s="54">
        <v>24</v>
      </c>
      <c r="G51" s="61">
        <v>71.534334966430777</v>
      </c>
      <c r="H51" s="62">
        <f t="shared" si="3"/>
        <v>71.534334966430777</v>
      </c>
      <c r="I51" s="21"/>
      <c r="J51" s="42" t="s">
        <v>408</v>
      </c>
      <c r="K51" s="37" t="str">
        <f t="shared" si="4"/>
        <v>-</v>
      </c>
      <c r="L51" s="38" t="str">
        <f t="shared" si="5"/>
        <v>-</v>
      </c>
    </row>
    <row r="52" spans="1:12" x14ac:dyDescent="0.25">
      <c r="A52" s="11" t="s">
        <v>407</v>
      </c>
      <c r="B52" s="58" t="s">
        <v>244</v>
      </c>
      <c r="C52" s="59" t="s">
        <v>245</v>
      </c>
      <c r="D52" s="60" t="s">
        <v>246</v>
      </c>
      <c r="E52" s="53" t="s">
        <v>247</v>
      </c>
      <c r="F52" s="54">
        <v>24</v>
      </c>
      <c r="G52" s="61">
        <v>40.876762837960449</v>
      </c>
      <c r="H52" s="62">
        <f t="shared" si="3"/>
        <v>40.876762837960449</v>
      </c>
      <c r="I52" s="21"/>
      <c r="J52" s="42" t="s">
        <v>408</v>
      </c>
      <c r="K52" s="37" t="str">
        <f t="shared" si="4"/>
        <v>-</v>
      </c>
      <c r="L52" s="38" t="str">
        <f t="shared" si="5"/>
        <v>-</v>
      </c>
    </row>
    <row r="53" spans="1:12" x14ac:dyDescent="0.25">
      <c r="A53" s="11" t="s">
        <v>407</v>
      </c>
      <c r="B53" s="58" t="s">
        <v>248</v>
      </c>
      <c r="C53" s="59" t="s">
        <v>249</v>
      </c>
      <c r="D53" s="60" t="s">
        <v>250</v>
      </c>
      <c r="E53" s="53" t="s">
        <v>251</v>
      </c>
      <c r="F53" s="54">
        <v>24</v>
      </c>
      <c r="G53" s="61">
        <v>25.235842496824539</v>
      </c>
      <c r="H53" s="62">
        <f t="shared" si="3"/>
        <v>25.235842496824539</v>
      </c>
      <c r="I53" s="21"/>
      <c r="J53" s="42" t="s">
        <v>408</v>
      </c>
      <c r="K53" s="37" t="str">
        <f t="shared" si="4"/>
        <v>-</v>
      </c>
      <c r="L53" s="38" t="str">
        <f t="shared" si="5"/>
        <v>-</v>
      </c>
    </row>
    <row r="54" spans="1:12" x14ac:dyDescent="0.25">
      <c r="A54" s="11" t="s">
        <v>407</v>
      </c>
      <c r="B54" s="58" t="s">
        <v>252</v>
      </c>
      <c r="C54" s="59" t="s">
        <v>253</v>
      </c>
      <c r="D54" s="60" t="s">
        <v>254</v>
      </c>
      <c r="E54" s="53" t="s">
        <v>255</v>
      </c>
      <c r="F54" s="54">
        <v>12</v>
      </c>
      <c r="G54" s="61">
        <v>71.87</v>
      </c>
      <c r="H54" s="62">
        <f t="shared" si="3"/>
        <v>71.87</v>
      </c>
      <c r="I54" s="21"/>
      <c r="J54" s="42" t="s">
        <v>408</v>
      </c>
      <c r="K54" s="37" t="str">
        <f t="shared" si="4"/>
        <v>-</v>
      </c>
      <c r="L54" s="38" t="str">
        <f t="shared" si="5"/>
        <v>-</v>
      </c>
    </row>
    <row r="55" spans="1:12" x14ac:dyDescent="0.25">
      <c r="B55" s="18" t="s">
        <v>40</v>
      </c>
      <c r="C55" s="41" t="s">
        <v>41</v>
      </c>
      <c r="D55" s="19" t="s">
        <v>42</v>
      </c>
      <c r="E55" s="15" t="s">
        <v>256</v>
      </c>
      <c r="F55" s="16">
        <v>24</v>
      </c>
      <c r="G55" s="8">
        <v>50.18</v>
      </c>
      <c r="H55" s="28">
        <f t="shared" si="3"/>
        <v>50.18</v>
      </c>
      <c r="I55" s="21"/>
      <c r="J55" s="42">
        <v>50.18</v>
      </c>
      <c r="K55" s="37">
        <f t="shared" si="4"/>
        <v>50.18</v>
      </c>
      <c r="L55" s="38">
        <f t="shared" si="5"/>
        <v>0</v>
      </c>
    </row>
    <row r="56" spans="1:12" x14ac:dyDescent="0.25">
      <c r="A56" s="11" t="s">
        <v>407</v>
      </c>
      <c r="B56" s="58" t="s">
        <v>257</v>
      </c>
      <c r="C56" s="59" t="s">
        <v>258</v>
      </c>
      <c r="D56" s="60" t="s">
        <v>259</v>
      </c>
      <c r="E56" s="53" t="s">
        <v>260</v>
      </c>
      <c r="F56" s="54">
        <v>24</v>
      </c>
      <c r="G56" s="61">
        <v>33.573675920885506</v>
      </c>
      <c r="H56" s="62">
        <f t="shared" si="3"/>
        <v>33.573675920885506</v>
      </c>
      <c r="I56" s="21"/>
      <c r="J56" s="42" t="s">
        <v>408</v>
      </c>
      <c r="K56" s="37" t="str">
        <f t="shared" si="4"/>
        <v>-</v>
      </c>
      <c r="L56" s="38" t="str">
        <f t="shared" si="5"/>
        <v>-</v>
      </c>
    </row>
    <row r="57" spans="1:12" x14ac:dyDescent="0.25">
      <c r="B57" s="18" t="s">
        <v>43</v>
      </c>
      <c r="C57" s="41" t="s">
        <v>44</v>
      </c>
      <c r="D57" s="19" t="s">
        <v>45</v>
      </c>
      <c r="E57" s="15" t="s">
        <v>261</v>
      </c>
      <c r="F57" s="16">
        <v>24</v>
      </c>
      <c r="G57" s="61">
        <v>25.740388314280526</v>
      </c>
      <c r="H57" s="28">
        <f t="shared" si="3"/>
        <v>25.740388314280526</v>
      </c>
      <c r="I57" s="21"/>
      <c r="J57" s="42">
        <v>23.04</v>
      </c>
      <c r="K57" s="37">
        <f t="shared" si="4"/>
        <v>23.04</v>
      </c>
      <c r="L57" s="38">
        <f t="shared" si="5"/>
        <v>0.11720435391842567</v>
      </c>
    </row>
    <row r="58" spans="1:12" x14ac:dyDescent="0.25">
      <c r="A58" s="11" t="s">
        <v>407</v>
      </c>
      <c r="B58" s="58" t="s">
        <v>262</v>
      </c>
      <c r="C58" s="59" t="s">
        <v>263</v>
      </c>
      <c r="D58" s="60" t="s">
        <v>264</v>
      </c>
      <c r="E58" s="53" t="s">
        <v>265</v>
      </c>
      <c r="F58" s="54" t="s">
        <v>196</v>
      </c>
      <c r="G58" s="61">
        <v>158.36000000000001</v>
      </c>
      <c r="H58" s="62">
        <f t="shared" si="3"/>
        <v>158.36000000000001</v>
      </c>
      <c r="I58" s="21"/>
      <c r="J58" s="42" t="s">
        <v>408</v>
      </c>
      <c r="K58" s="37" t="str">
        <f t="shared" si="4"/>
        <v>-</v>
      </c>
      <c r="L58" s="38" t="str">
        <f t="shared" si="5"/>
        <v>-</v>
      </c>
    </row>
    <row r="59" spans="1:12" x14ac:dyDescent="0.25">
      <c r="A59" s="11" t="s">
        <v>407</v>
      </c>
      <c r="B59" s="58" t="s">
        <v>266</v>
      </c>
      <c r="C59" s="59" t="s">
        <v>267</v>
      </c>
      <c r="D59" s="60" t="s">
        <v>268</v>
      </c>
      <c r="E59" s="53" t="s">
        <v>269</v>
      </c>
      <c r="F59" s="54" t="s">
        <v>196</v>
      </c>
      <c r="G59" s="61">
        <v>151.25</v>
      </c>
      <c r="H59" s="62">
        <f t="shared" si="3"/>
        <v>151.25</v>
      </c>
      <c r="I59" s="21"/>
      <c r="J59" s="42" t="s">
        <v>408</v>
      </c>
      <c r="K59" s="37" t="str">
        <f t="shared" si="4"/>
        <v>-</v>
      </c>
      <c r="L59" s="38" t="str">
        <f t="shared" si="5"/>
        <v>-</v>
      </c>
    </row>
    <row r="60" spans="1:12" x14ac:dyDescent="0.25">
      <c r="A60" s="11" t="s">
        <v>407</v>
      </c>
      <c r="B60" s="58" t="s">
        <v>270</v>
      </c>
      <c r="C60" s="59" t="s">
        <v>271</v>
      </c>
      <c r="D60" s="60" t="s">
        <v>272</v>
      </c>
      <c r="E60" s="53" t="s">
        <v>273</v>
      </c>
      <c r="F60" s="54" t="s">
        <v>196</v>
      </c>
      <c r="G60" s="61">
        <v>180.12</v>
      </c>
      <c r="H60" s="62">
        <f t="shared" si="3"/>
        <v>180.12</v>
      </c>
      <c r="I60" s="21"/>
      <c r="J60" s="42" t="s">
        <v>408</v>
      </c>
      <c r="K60" s="37" t="str">
        <f t="shared" si="4"/>
        <v>-</v>
      </c>
      <c r="L60" s="38" t="str">
        <f t="shared" si="5"/>
        <v>-</v>
      </c>
    </row>
    <row r="61" spans="1:12" x14ac:dyDescent="0.25">
      <c r="A61" s="11" t="s">
        <v>407</v>
      </c>
      <c r="B61" s="58" t="s">
        <v>274</v>
      </c>
      <c r="C61" s="59">
        <v>30901</v>
      </c>
      <c r="D61" s="60" t="s">
        <v>275</v>
      </c>
      <c r="E61" s="53" t="s">
        <v>276</v>
      </c>
      <c r="F61" s="54" t="s">
        <v>196</v>
      </c>
      <c r="G61" s="61">
        <v>60.246191253855926</v>
      </c>
      <c r="H61" s="62">
        <f t="shared" si="3"/>
        <v>60.246191253855926</v>
      </c>
      <c r="I61" s="21"/>
      <c r="J61" s="42" t="s">
        <v>408</v>
      </c>
      <c r="K61" s="37" t="str">
        <f t="shared" si="4"/>
        <v>-</v>
      </c>
      <c r="L61" s="38" t="str">
        <f t="shared" si="5"/>
        <v>-</v>
      </c>
    </row>
    <row r="62" spans="1:12" x14ac:dyDescent="0.25">
      <c r="A62" s="11" t="s">
        <v>407</v>
      </c>
      <c r="B62" s="58" t="s">
        <v>277</v>
      </c>
      <c r="C62" s="59">
        <v>31276</v>
      </c>
      <c r="D62" s="60" t="s">
        <v>278</v>
      </c>
      <c r="E62" s="53" t="s">
        <v>279</v>
      </c>
      <c r="F62" s="54" t="s">
        <v>196</v>
      </c>
      <c r="G62" s="61">
        <v>85.909614951914364</v>
      </c>
      <c r="H62" s="62">
        <f t="shared" si="3"/>
        <v>85.909614951914364</v>
      </c>
      <c r="I62" s="21"/>
      <c r="J62" s="42" t="s">
        <v>408</v>
      </c>
      <c r="K62" s="37" t="str">
        <f t="shared" si="4"/>
        <v>-</v>
      </c>
      <c r="L62" s="38" t="str">
        <f t="shared" si="5"/>
        <v>-</v>
      </c>
    </row>
    <row r="63" spans="1:12" x14ac:dyDescent="0.25">
      <c r="A63" s="11" t="s">
        <v>407</v>
      </c>
      <c r="B63" s="58" t="s">
        <v>280</v>
      </c>
      <c r="C63" s="59">
        <v>31309</v>
      </c>
      <c r="D63" s="60" t="s">
        <v>281</v>
      </c>
      <c r="E63" s="53" t="s">
        <v>282</v>
      </c>
      <c r="F63" s="54" t="s">
        <v>196</v>
      </c>
      <c r="G63" s="61">
        <v>8.6884500090727652</v>
      </c>
      <c r="H63" s="62">
        <f t="shared" si="3"/>
        <v>8.6884500090727652</v>
      </c>
      <c r="I63" s="21"/>
      <c r="J63" s="42" t="s">
        <v>408</v>
      </c>
      <c r="K63" s="37" t="str">
        <f t="shared" si="4"/>
        <v>-</v>
      </c>
      <c r="L63" s="38" t="str">
        <f t="shared" si="5"/>
        <v>-</v>
      </c>
    </row>
    <row r="64" spans="1:12" x14ac:dyDescent="0.25">
      <c r="A64" s="11" t="s">
        <v>407</v>
      </c>
      <c r="B64" s="58" t="s">
        <v>283</v>
      </c>
      <c r="C64" s="59">
        <v>31310</v>
      </c>
      <c r="D64" s="60" t="s">
        <v>284</v>
      </c>
      <c r="E64" s="53" t="s">
        <v>285</v>
      </c>
      <c r="F64" s="54" t="s">
        <v>196</v>
      </c>
      <c r="G64" s="61">
        <v>8.7055532571221192</v>
      </c>
      <c r="H64" s="62">
        <f t="shared" si="3"/>
        <v>8.7055532571221192</v>
      </c>
      <c r="I64" s="21"/>
      <c r="J64" s="42" t="s">
        <v>408</v>
      </c>
      <c r="K64" s="37" t="str">
        <f t="shared" si="4"/>
        <v>-</v>
      </c>
      <c r="L64" s="38" t="str">
        <f t="shared" si="5"/>
        <v>-</v>
      </c>
    </row>
    <row r="65" spans="1:12" x14ac:dyDescent="0.25">
      <c r="A65" s="11" t="s">
        <v>407</v>
      </c>
      <c r="B65" s="58" t="s">
        <v>286</v>
      </c>
      <c r="C65" s="59">
        <v>31312</v>
      </c>
      <c r="D65" s="60" t="s">
        <v>287</v>
      </c>
      <c r="E65" s="53" t="s">
        <v>288</v>
      </c>
      <c r="F65" s="54" t="s">
        <v>196</v>
      </c>
      <c r="G65" s="61">
        <v>5.9775851932498627</v>
      </c>
      <c r="H65" s="62">
        <f t="shared" si="3"/>
        <v>5.9775851932498627</v>
      </c>
      <c r="I65" s="21"/>
      <c r="J65" s="42" t="s">
        <v>408</v>
      </c>
      <c r="K65" s="37" t="str">
        <f t="shared" si="4"/>
        <v>-</v>
      </c>
      <c r="L65" s="38" t="str">
        <f t="shared" si="5"/>
        <v>-</v>
      </c>
    </row>
    <row r="66" spans="1:12" x14ac:dyDescent="0.25">
      <c r="B66" s="18" t="s">
        <v>46</v>
      </c>
      <c r="C66" s="41" t="s">
        <v>47</v>
      </c>
      <c r="D66" s="19" t="s">
        <v>48</v>
      </c>
      <c r="E66" s="15" t="s">
        <v>289</v>
      </c>
      <c r="F66" s="16">
        <v>12</v>
      </c>
      <c r="G66" s="61">
        <v>119.55170386499729</v>
      </c>
      <c r="H66" s="28">
        <f t="shared" si="3"/>
        <v>119.55170386499729</v>
      </c>
      <c r="I66" s="21"/>
      <c r="J66" s="42">
        <v>105.75</v>
      </c>
      <c r="K66" s="37">
        <f t="shared" si="4"/>
        <v>105.75</v>
      </c>
      <c r="L66" s="38">
        <f t="shared" si="5"/>
        <v>0.13051256609926518</v>
      </c>
    </row>
    <row r="67" spans="1:12" x14ac:dyDescent="0.25">
      <c r="A67" s="11" t="s">
        <v>407</v>
      </c>
      <c r="B67" s="58" t="s">
        <v>290</v>
      </c>
      <c r="C67" s="59" t="s">
        <v>291</v>
      </c>
      <c r="D67" s="60" t="s">
        <v>292</v>
      </c>
      <c r="E67" s="53" t="s">
        <v>293</v>
      </c>
      <c r="F67" s="54" t="s">
        <v>196</v>
      </c>
      <c r="G67" s="61">
        <v>145.71967338051169</v>
      </c>
      <c r="H67" s="62">
        <f t="shared" si="3"/>
        <v>145.71967338051169</v>
      </c>
      <c r="I67" s="21"/>
      <c r="J67" s="42" t="s">
        <v>408</v>
      </c>
      <c r="K67" s="37" t="str">
        <f t="shared" si="4"/>
        <v>-</v>
      </c>
      <c r="L67" s="38" t="str">
        <f t="shared" si="5"/>
        <v>-</v>
      </c>
    </row>
    <row r="68" spans="1:12" x14ac:dyDescent="0.25">
      <c r="A68" s="11" t="s">
        <v>407</v>
      </c>
      <c r="B68" s="58" t="s">
        <v>294</v>
      </c>
      <c r="C68" s="59" t="s">
        <v>295</v>
      </c>
      <c r="D68" s="60" t="s">
        <v>296</v>
      </c>
      <c r="E68" s="53" t="s">
        <v>297</v>
      </c>
      <c r="F68" s="54" t="s">
        <v>196</v>
      </c>
      <c r="G68" s="61">
        <v>780.93430593358744</v>
      </c>
      <c r="H68" s="62">
        <f t="shared" si="3"/>
        <v>780.93430593358744</v>
      </c>
      <c r="I68" s="21"/>
      <c r="J68" s="42" t="s">
        <v>408</v>
      </c>
      <c r="K68" s="37" t="str">
        <f t="shared" si="4"/>
        <v>-</v>
      </c>
      <c r="L68" s="38" t="str">
        <f t="shared" si="5"/>
        <v>-</v>
      </c>
    </row>
    <row r="69" spans="1:12" x14ac:dyDescent="0.25">
      <c r="A69" s="11" t="s">
        <v>407</v>
      </c>
      <c r="B69" s="58" t="s">
        <v>298</v>
      </c>
      <c r="C69" s="59" t="s">
        <v>299</v>
      </c>
      <c r="D69" s="60" t="s">
        <v>300</v>
      </c>
      <c r="E69" s="53" t="s">
        <v>301</v>
      </c>
      <c r="F69" s="54" t="s">
        <v>196</v>
      </c>
      <c r="G69" s="61">
        <v>127.16264924696065</v>
      </c>
      <c r="H69" s="62">
        <f t="shared" si="3"/>
        <v>127.16264924696065</v>
      </c>
      <c r="I69" s="21"/>
      <c r="J69" s="42" t="s">
        <v>408</v>
      </c>
      <c r="K69" s="37" t="str">
        <f t="shared" si="4"/>
        <v>-</v>
      </c>
      <c r="L69" s="38" t="str">
        <f t="shared" si="5"/>
        <v>-</v>
      </c>
    </row>
    <row r="70" spans="1:12" x14ac:dyDescent="0.25">
      <c r="A70" s="11" t="s">
        <v>407</v>
      </c>
      <c r="B70" s="58" t="s">
        <v>302</v>
      </c>
      <c r="C70" s="59" t="s">
        <v>303</v>
      </c>
      <c r="D70" s="60" t="s">
        <v>304</v>
      </c>
      <c r="E70" s="53" t="s">
        <v>305</v>
      </c>
      <c r="F70" s="54">
        <v>12</v>
      </c>
      <c r="G70" s="61">
        <v>49.34287062239158</v>
      </c>
      <c r="H70" s="62">
        <f t="shared" si="3"/>
        <v>49.34287062239158</v>
      </c>
      <c r="I70" s="21"/>
      <c r="J70" s="42" t="s">
        <v>408</v>
      </c>
      <c r="K70" s="37" t="str">
        <f t="shared" si="4"/>
        <v>-</v>
      </c>
      <c r="L70" s="38" t="str">
        <f t="shared" si="5"/>
        <v>-</v>
      </c>
    </row>
    <row r="71" spans="1:12" x14ac:dyDescent="0.25">
      <c r="A71" s="11" t="s">
        <v>407</v>
      </c>
      <c r="B71" s="58" t="s">
        <v>306</v>
      </c>
      <c r="C71" s="59" t="s">
        <v>307</v>
      </c>
      <c r="D71" s="60" t="s">
        <v>308</v>
      </c>
      <c r="E71" s="53" t="s">
        <v>309</v>
      </c>
      <c r="F71" s="54" t="s">
        <v>196</v>
      </c>
      <c r="G71" s="61">
        <v>560.30240609689713</v>
      </c>
      <c r="H71" s="62">
        <f t="shared" si="3"/>
        <v>560.30240609689713</v>
      </c>
      <c r="I71" s="21"/>
      <c r="J71" s="42" t="s">
        <v>408</v>
      </c>
      <c r="K71" s="37" t="str">
        <f t="shared" si="4"/>
        <v>-</v>
      </c>
      <c r="L71" s="38" t="str">
        <f t="shared" si="5"/>
        <v>-</v>
      </c>
    </row>
    <row r="72" spans="1:12" x14ac:dyDescent="0.25">
      <c r="A72" s="11" t="s">
        <v>407</v>
      </c>
      <c r="B72" s="58" t="s">
        <v>310</v>
      </c>
      <c r="C72" s="59" t="s">
        <v>311</v>
      </c>
      <c r="D72" s="60" t="s">
        <v>312</v>
      </c>
      <c r="E72" s="53" t="s">
        <v>313</v>
      </c>
      <c r="F72" s="54">
        <v>12</v>
      </c>
      <c r="G72" s="61">
        <v>21.464576301941573</v>
      </c>
      <c r="H72" s="62">
        <f t="shared" si="3"/>
        <v>21.464576301941573</v>
      </c>
      <c r="I72" s="21"/>
      <c r="J72" s="42" t="s">
        <v>408</v>
      </c>
      <c r="K72" s="37" t="str">
        <f t="shared" si="4"/>
        <v>-</v>
      </c>
      <c r="L72" s="38" t="str">
        <f t="shared" si="5"/>
        <v>-</v>
      </c>
    </row>
    <row r="73" spans="1:12" x14ac:dyDescent="0.25">
      <c r="A73" s="11" t="s">
        <v>407</v>
      </c>
      <c r="B73" s="58" t="s">
        <v>314</v>
      </c>
      <c r="C73" s="59">
        <v>11016</v>
      </c>
      <c r="D73" s="60" t="s">
        <v>315</v>
      </c>
      <c r="E73" s="53" t="s">
        <v>316</v>
      </c>
      <c r="F73" s="54" t="s">
        <v>196</v>
      </c>
      <c r="G73" s="61">
        <v>63.880631464344049</v>
      </c>
      <c r="H73" s="62">
        <f t="shared" si="3"/>
        <v>63.880631464344049</v>
      </c>
      <c r="I73" s="21"/>
      <c r="J73" s="42" t="s">
        <v>408</v>
      </c>
      <c r="K73" s="37" t="str">
        <f t="shared" si="4"/>
        <v>-</v>
      </c>
      <c r="L73" s="38" t="str">
        <f t="shared" si="5"/>
        <v>-</v>
      </c>
    </row>
    <row r="74" spans="1:12" x14ac:dyDescent="0.25">
      <c r="A74" s="11" t="s">
        <v>407</v>
      </c>
      <c r="B74" s="58" t="s">
        <v>317</v>
      </c>
      <c r="C74" s="59">
        <v>12004</v>
      </c>
      <c r="D74" s="60" t="s">
        <v>318</v>
      </c>
      <c r="E74" s="53" t="s">
        <v>319</v>
      </c>
      <c r="F74" s="54" t="s">
        <v>196</v>
      </c>
      <c r="G74" s="61">
        <v>33.778914897477776</v>
      </c>
      <c r="H74" s="62">
        <f t="shared" si="3"/>
        <v>33.778914897477776</v>
      </c>
      <c r="I74" s="21"/>
      <c r="J74" s="42" t="s">
        <v>408</v>
      </c>
      <c r="K74" s="37" t="str">
        <f t="shared" si="4"/>
        <v>-</v>
      </c>
      <c r="L74" s="38" t="str">
        <f t="shared" si="5"/>
        <v>-</v>
      </c>
    </row>
    <row r="75" spans="1:12" x14ac:dyDescent="0.25">
      <c r="A75" s="11" t="s">
        <v>407</v>
      </c>
      <c r="B75" s="58" t="s">
        <v>320</v>
      </c>
      <c r="C75" s="59">
        <v>12016</v>
      </c>
      <c r="D75" s="60" t="s">
        <v>321</v>
      </c>
      <c r="E75" s="53" t="s">
        <v>322</v>
      </c>
      <c r="F75" s="54" t="s">
        <v>196</v>
      </c>
      <c r="G75" s="61">
        <v>73.800515332970448</v>
      </c>
      <c r="H75" s="62">
        <f t="shared" ref="H75:H106" si="6">G75*$H$9</f>
        <v>73.800515332970448</v>
      </c>
      <c r="I75" s="21"/>
      <c r="J75" s="42" t="s">
        <v>408</v>
      </c>
      <c r="K75" s="37" t="str">
        <f t="shared" ref="K75:K106" si="7">IFERROR($H$9*J75,"-")</f>
        <v>-</v>
      </c>
      <c r="L75" s="38" t="str">
        <f t="shared" ref="L75:L106" si="8">IFERROR((H75-K75)/K75,"-")</f>
        <v>-</v>
      </c>
    </row>
    <row r="76" spans="1:12" x14ac:dyDescent="0.25">
      <c r="A76" s="11" t="s">
        <v>407</v>
      </c>
      <c r="B76" s="58" t="s">
        <v>323</v>
      </c>
      <c r="C76" s="59">
        <v>21010</v>
      </c>
      <c r="D76" s="60" t="s">
        <v>324</v>
      </c>
      <c r="E76" s="53" t="s">
        <v>325</v>
      </c>
      <c r="F76" s="54" t="s">
        <v>196</v>
      </c>
      <c r="G76" s="61">
        <v>24.799709671565967</v>
      </c>
      <c r="H76" s="62">
        <f t="shared" si="6"/>
        <v>24.799709671565967</v>
      </c>
      <c r="I76" s="21"/>
      <c r="J76" s="42" t="s">
        <v>408</v>
      </c>
      <c r="K76" s="37" t="str">
        <f t="shared" si="7"/>
        <v>-</v>
      </c>
      <c r="L76" s="38" t="str">
        <f t="shared" si="8"/>
        <v>-</v>
      </c>
    </row>
    <row r="77" spans="1:12" x14ac:dyDescent="0.25">
      <c r="A77" s="11" t="s">
        <v>407</v>
      </c>
      <c r="B77" s="58" t="s">
        <v>326</v>
      </c>
      <c r="C77" s="59">
        <v>21030</v>
      </c>
      <c r="D77" s="60" t="s">
        <v>327</v>
      </c>
      <c r="E77" s="53" t="s">
        <v>328</v>
      </c>
      <c r="F77" s="54" t="s">
        <v>196</v>
      </c>
      <c r="G77" s="61">
        <v>40.705730357466884</v>
      </c>
      <c r="H77" s="62">
        <f t="shared" si="6"/>
        <v>40.705730357466884</v>
      </c>
      <c r="I77" s="21"/>
      <c r="J77" s="42" t="s">
        <v>408</v>
      </c>
      <c r="K77" s="37" t="str">
        <f t="shared" si="7"/>
        <v>-</v>
      </c>
      <c r="L77" s="38" t="str">
        <f t="shared" si="8"/>
        <v>-</v>
      </c>
    </row>
    <row r="78" spans="1:12" x14ac:dyDescent="0.25">
      <c r="A78" s="11" t="s">
        <v>407</v>
      </c>
      <c r="B78" s="58" t="s">
        <v>329</v>
      </c>
      <c r="C78" s="59">
        <v>31040</v>
      </c>
      <c r="D78" s="60" t="s">
        <v>330</v>
      </c>
      <c r="E78" s="53" t="s">
        <v>331</v>
      </c>
      <c r="F78" s="54" t="s">
        <v>196</v>
      </c>
      <c r="G78" s="61">
        <v>45.430502631101433</v>
      </c>
      <c r="H78" s="62">
        <f t="shared" si="6"/>
        <v>45.430502631101433</v>
      </c>
      <c r="I78" s="21"/>
      <c r="J78" s="42" t="s">
        <v>408</v>
      </c>
      <c r="K78" s="37" t="str">
        <f t="shared" si="7"/>
        <v>-</v>
      </c>
      <c r="L78" s="38" t="str">
        <f t="shared" si="8"/>
        <v>-</v>
      </c>
    </row>
    <row r="79" spans="1:12" x14ac:dyDescent="0.25">
      <c r="A79" s="11" t="s">
        <v>407</v>
      </c>
      <c r="B79" s="58" t="s">
        <v>332</v>
      </c>
      <c r="C79" s="59">
        <v>31110</v>
      </c>
      <c r="D79" s="60" t="s">
        <v>333</v>
      </c>
      <c r="E79" s="53" t="s">
        <v>334</v>
      </c>
      <c r="F79" s="54" t="s">
        <v>196</v>
      </c>
      <c r="G79" s="61">
        <v>77.392197423335162</v>
      </c>
      <c r="H79" s="62">
        <f t="shared" si="6"/>
        <v>77.392197423335162</v>
      </c>
      <c r="I79" s="21"/>
      <c r="J79" s="42" t="s">
        <v>408</v>
      </c>
      <c r="K79" s="37" t="str">
        <f t="shared" si="7"/>
        <v>-</v>
      </c>
      <c r="L79" s="38" t="str">
        <f t="shared" si="8"/>
        <v>-</v>
      </c>
    </row>
    <row r="80" spans="1:12" x14ac:dyDescent="0.25">
      <c r="A80" s="11" t="s">
        <v>407</v>
      </c>
      <c r="B80" s="58" t="s">
        <v>335</v>
      </c>
      <c r="C80" s="59">
        <v>41160</v>
      </c>
      <c r="D80" s="60" t="s">
        <v>336</v>
      </c>
      <c r="E80" s="53" t="s">
        <v>337</v>
      </c>
      <c r="F80" s="54" t="s">
        <v>196</v>
      </c>
      <c r="G80" s="61">
        <v>90.64721466158592</v>
      </c>
      <c r="H80" s="62">
        <f t="shared" si="6"/>
        <v>90.64721466158592</v>
      </c>
      <c r="I80" s="21"/>
      <c r="J80" s="42" t="s">
        <v>408</v>
      </c>
      <c r="K80" s="37" t="str">
        <f t="shared" si="7"/>
        <v>-</v>
      </c>
      <c r="L80" s="38" t="str">
        <f t="shared" si="8"/>
        <v>-</v>
      </c>
    </row>
    <row r="81" spans="1:12" x14ac:dyDescent="0.25">
      <c r="A81" s="11" t="s">
        <v>407</v>
      </c>
      <c r="B81" s="58" t="s">
        <v>338</v>
      </c>
      <c r="C81" s="59">
        <v>72350</v>
      </c>
      <c r="D81" s="60" t="s">
        <v>339</v>
      </c>
      <c r="E81" s="53" t="s">
        <v>340</v>
      </c>
      <c r="F81" s="54" t="s">
        <v>196</v>
      </c>
      <c r="G81" s="61">
        <v>88.765857376156774</v>
      </c>
      <c r="H81" s="62">
        <f t="shared" si="6"/>
        <v>88.765857376156774</v>
      </c>
      <c r="I81" s="21"/>
      <c r="J81" s="42" t="s">
        <v>408</v>
      </c>
      <c r="K81" s="37" t="str">
        <f t="shared" si="7"/>
        <v>-</v>
      </c>
      <c r="L81" s="38" t="str">
        <f t="shared" si="8"/>
        <v>-</v>
      </c>
    </row>
    <row r="82" spans="1:12" x14ac:dyDescent="0.25">
      <c r="A82" s="11" t="s">
        <v>407</v>
      </c>
      <c r="B82" s="58" t="s">
        <v>341</v>
      </c>
      <c r="C82" s="59" t="s">
        <v>342</v>
      </c>
      <c r="D82" s="60" t="s">
        <v>343</v>
      </c>
      <c r="E82" s="53" t="s">
        <v>344</v>
      </c>
      <c r="F82" s="54" t="s">
        <v>196</v>
      </c>
      <c r="G82" s="61">
        <v>144.43692977681002</v>
      </c>
      <c r="H82" s="62">
        <f t="shared" si="6"/>
        <v>144.43692977681002</v>
      </c>
      <c r="I82" s="21"/>
      <c r="J82" s="42" t="s">
        <v>408</v>
      </c>
      <c r="K82" s="37" t="str">
        <f t="shared" si="7"/>
        <v>-</v>
      </c>
      <c r="L82" s="38" t="str">
        <f t="shared" si="8"/>
        <v>-</v>
      </c>
    </row>
    <row r="83" spans="1:12" x14ac:dyDescent="0.25">
      <c r="A83" s="11" t="s">
        <v>407</v>
      </c>
      <c r="B83" s="58" t="s">
        <v>345</v>
      </c>
      <c r="C83" s="59" t="s">
        <v>346</v>
      </c>
      <c r="D83" s="60" t="s">
        <v>347</v>
      </c>
      <c r="E83" s="53" t="s">
        <v>348</v>
      </c>
      <c r="F83" s="54" t="s">
        <v>196</v>
      </c>
      <c r="G83" s="61">
        <v>200.96316457993106</v>
      </c>
      <c r="H83" s="62">
        <f t="shared" si="6"/>
        <v>200.96316457993106</v>
      </c>
      <c r="I83" s="21"/>
      <c r="J83" s="42" t="s">
        <v>408</v>
      </c>
      <c r="K83" s="37" t="str">
        <f t="shared" si="7"/>
        <v>-</v>
      </c>
      <c r="L83" s="38" t="str">
        <f t="shared" si="8"/>
        <v>-</v>
      </c>
    </row>
    <row r="84" spans="1:12" x14ac:dyDescent="0.25">
      <c r="A84" s="11" t="s">
        <v>407</v>
      </c>
      <c r="B84" s="58" t="s">
        <v>349</v>
      </c>
      <c r="C84" s="59" t="s">
        <v>350</v>
      </c>
      <c r="D84" s="60" t="s">
        <v>351</v>
      </c>
      <c r="E84" s="53" t="s">
        <v>352</v>
      </c>
      <c r="F84" s="54" t="s">
        <v>196</v>
      </c>
      <c r="G84" s="61">
        <v>1248.3660751224822</v>
      </c>
      <c r="H84" s="62">
        <f t="shared" si="6"/>
        <v>1248.3660751224822</v>
      </c>
      <c r="I84" s="21"/>
      <c r="J84" s="42" t="s">
        <v>408</v>
      </c>
      <c r="K84" s="37" t="str">
        <f t="shared" si="7"/>
        <v>-</v>
      </c>
      <c r="L84" s="38" t="str">
        <f t="shared" si="8"/>
        <v>-</v>
      </c>
    </row>
    <row r="85" spans="1:12" x14ac:dyDescent="0.25">
      <c r="B85" s="18" t="s">
        <v>49</v>
      </c>
      <c r="C85" s="41" t="s">
        <v>50</v>
      </c>
      <c r="D85" s="19" t="s">
        <v>51</v>
      </c>
      <c r="E85" s="15" t="s">
        <v>52</v>
      </c>
      <c r="F85" s="16">
        <v>12</v>
      </c>
      <c r="G85" s="61">
        <v>39.25195427327165</v>
      </c>
      <c r="H85" s="28">
        <f t="shared" si="6"/>
        <v>39.25195427327165</v>
      </c>
      <c r="I85" s="21"/>
      <c r="J85" s="42">
        <v>35.67</v>
      </c>
      <c r="K85" s="37">
        <f t="shared" si="7"/>
        <v>35.67</v>
      </c>
      <c r="L85" s="38">
        <f t="shared" si="8"/>
        <v>0.10041923950859681</v>
      </c>
    </row>
    <row r="86" spans="1:12" x14ac:dyDescent="0.25">
      <c r="A86" s="11" t="s">
        <v>407</v>
      </c>
      <c r="B86" s="58" t="s">
        <v>353</v>
      </c>
      <c r="C86" s="59" t="s">
        <v>354</v>
      </c>
      <c r="D86" s="60" t="s">
        <v>355</v>
      </c>
      <c r="E86" s="53" t="s">
        <v>356</v>
      </c>
      <c r="F86" s="54">
        <v>12</v>
      </c>
      <c r="G86" s="61">
        <v>63.58</v>
      </c>
      <c r="H86" s="62">
        <f t="shared" si="6"/>
        <v>63.58</v>
      </c>
      <c r="I86" s="21"/>
      <c r="J86" s="42" t="s">
        <v>408</v>
      </c>
      <c r="K86" s="37" t="str">
        <f t="shared" si="7"/>
        <v>-</v>
      </c>
      <c r="L86" s="38" t="str">
        <f t="shared" si="8"/>
        <v>-</v>
      </c>
    </row>
    <row r="87" spans="1:12" x14ac:dyDescent="0.25">
      <c r="B87" s="18" t="s">
        <v>53</v>
      </c>
      <c r="C87" s="41" t="s">
        <v>54</v>
      </c>
      <c r="D87" s="19" t="s">
        <v>55</v>
      </c>
      <c r="E87" s="15" t="s">
        <v>56</v>
      </c>
      <c r="F87" s="16">
        <v>12</v>
      </c>
      <c r="G87" s="8">
        <v>46.19</v>
      </c>
      <c r="H87" s="28">
        <f t="shared" si="6"/>
        <v>46.19</v>
      </c>
      <c r="I87" s="21"/>
      <c r="J87" s="42">
        <v>46.19</v>
      </c>
      <c r="K87" s="37">
        <f t="shared" si="7"/>
        <v>46.19</v>
      </c>
      <c r="L87" s="38">
        <f t="shared" si="8"/>
        <v>0</v>
      </c>
    </row>
    <row r="88" spans="1:12" x14ac:dyDescent="0.25">
      <c r="A88" s="11" t="s">
        <v>407</v>
      </c>
      <c r="B88" s="58" t="s">
        <v>404</v>
      </c>
      <c r="C88" s="59" t="s">
        <v>405</v>
      </c>
      <c r="D88" s="60" t="s">
        <v>406</v>
      </c>
      <c r="E88" s="53"/>
      <c r="F88" s="54">
        <v>12</v>
      </c>
      <c r="G88" s="61">
        <v>61.999274178914902</v>
      </c>
      <c r="H88" s="62">
        <f t="shared" si="6"/>
        <v>61.999274178914902</v>
      </c>
      <c r="I88" s="21"/>
      <c r="J88" s="42" t="s">
        <v>408</v>
      </c>
      <c r="K88" s="37" t="str">
        <f t="shared" si="7"/>
        <v>-</v>
      </c>
      <c r="L88" s="38" t="str">
        <f t="shared" si="8"/>
        <v>-</v>
      </c>
    </row>
    <row r="89" spans="1:12" x14ac:dyDescent="0.25">
      <c r="A89" s="11" t="s">
        <v>407</v>
      </c>
      <c r="B89" s="58" t="s">
        <v>357</v>
      </c>
      <c r="C89" s="59" t="s">
        <v>358</v>
      </c>
      <c r="D89" s="60" t="s">
        <v>359</v>
      </c>
      <c r="E89" s="53" t="s">
        <v>360</v>
      </c>
      <c r="F89" s="54">
        <v>12</v>
      </c>
      <c r="G89" s="61">
        <v>46.0077372527672</v>
      </c>
      <c r="H89" s="62">
        <f t="shared" si="6"/>
        <v>46.0077372527672</v>
      </c>
      <c r="I89" s="21"/>
      <c r="J89" s="42" t="s">
        <v>408</v>
      </c>
      <c r="K89" s="37" t="str">
        <f t="shared" si="7"/>
        <v>-</v>
      </c>
      <c r="L89" s="38" t="str">
        <f t="shared" si="8"/>
        <v>-</v>
      </c>
    </row>
    <row r="90" spans="1:12" x14ac:dyDescent="0.25">
      <c r="A90" s="11" t="s">
        <v>407</v>
      </c>
      <c r="B90" s="58" t="s">
        <v>361</v>
      </c>
      <c r="C90" s="59" t="s">
        <v>362</v>
      </c>
      <c r="D90" s="60" t="s">
        <v>363</v>
      </c>
      <c r="E90" s="53" t="s">
        <v>364</v>
      </c>
      <c r="F90" s="54">
        <v>12</v>
      </c>
      <c r="G90" s="61">
        <v>77.53</v>
      </c>
      <c r="H90" s="62">
        <f t="shared" si="6"/>
        <v>77.53</v>
      </c>
      <c r="I90" s="21"/>
      <c r="J90" s="42" t="s">
        <v>408</v>
      </c>
      <c r="K90" s="37" t="str">
        <f t="shared" si="7"/>
        <v>-</v>
      </c>
      <c r="L90" s="38" t="str">
        <f t="shared" si="8"/>
        <v>-</v>
      </c>
    </row>
    <row r="91" spans="1:12" x14ac:dyDescent="0.25">
      <c r="B91" s="18" t="s">
        <v>57</v>
      </c>
      <c r="C91" s="41" t="s">
        <v>58</v>
      </c>
      <c r="D91" s="19" t="s">
        <v>59</v>
      </c>
      <c r="E91" s="15" t="s">
        <v>60</v>
      </c>
      <c r="F91" s="16">
        <v>20</v>
      </c>
      <c r="G91" s="61">
        <v>24.945087279985486</v>
      </c>
      <c r="H91" s="28">
        <f t="shared" si="6"/>
        <v>24.945087279985486</v>
      </c>
      <c r="I91" s="21"/>
      <c r="J91" s="42">
        <v>17.309999999999999</v>
      </c>
      <c r="K91" s="37">
        <f t="shared" si="7"/>
        <v>17.309999999999999</v>
      </c>
      <c r="L91" s="38">
        <f t="shared" si="8"/>
        <v>0.44107956556819689</v>
      </c>
    </row>
    <row r="92" spans="1:12" x14ac:dyDescent="0.25">
      <c r="B92" s="18" t="s">
        <v>61</v>
      </c>
      <c r="C92" s="41" t="s">
        <v>62</v>
      </c>
      <c r="D92" s="19" t="s">
        <v>63</v>
      </c>
      <c r="E92" s="15" t="s">
        <v>64</v>
      </c>
      <c r="F92" s="16">
        <v>12</v>
      </c>
      <c r="G92" s="61">
        <v>35.745788423153691</v>
      </c>
      <c r="H92" s="28">
        <f t="shared" si="6"/>
        <v>35.745788423153691</v>
      </c>
      <c r="I92" s="21"/>
      <c r="J92" s="42">
        <v>33.06</v>
      </c>
      <c r="K92" s="37">
        <f t="shared" si="7"/>
        <v>33.06</v>
      </c>
      <c r="L92" s="38">
        <f t="shared" si="8"/>
        <v>8.1239819212150288E-2</v>
      </c>
    </row>
    <row r="93" spans="1:12" x14ac:dyDescent="0.25">
      <c r="B93" s="18" t="s">
        <v>65</v>
      </c>
      <c r="C93" s="41" t="s">
        <v>66</v>
      </c>
      <c r="D93" s="19" t="s">
        <v>67</v>
      </c>
      <c r="E93" s="15" t="s">
        <v>68</v>
      </c>
      <c r="F93" s="16">
        <v>12</v>
      </c>
      <c r="G93" s="8">
        <v>39.770000000000003</v>
      </c>
      <c r="H93" s="28">
        <f t="shared" si="6"/>
        <v>39.770000000000003</v>
      </c>
      <c r="I93" s="21"/>
      <c r="J93" s="42">
        <v>39.770000000000003</v>
      </c>
      <c r="K93" s="37">
        <f t="shared" si="7"/>
        <v>39.770000000000003</v>
      </c>
      <c r="L93" s="38">
        <f t="shared" si="8"/>
        <v>0</v>
      </c>
    </row>
    <row r="94" spans="1:12" x14ac:dyDescent="0.25">
      <c r="A94" s="11" t="s">
        <v>407</v>
      </c>
      <c r="B94" s="58" t="s">
        <v>365</v>
      </c>
      <c r="C94" s="59" t="s">
        <v>366</v>
      </c>
      <c r="D94" s="60" t="s">
        <v>367</v>
      </c>
      <c r="E94" s="53" t="s">
        <v>368</v>
      </c>
      <c r="F94" s="54">
        <v>12</v>
      </c>
      <c r="G94" s="61">
        <v>36.42</v>
      </c>
      <c r="H94" s="62">
        <f t="shared" si="6"/>
        <v>36.42</v>
      </c>
      <c r="I94" s="21"/>
      <c r="J94" s="42" t="s">
        <v>408</v>
      </c>
      <c r="K94" s="37" t="str">
        <f t="shared" si="7"/>
        <v>-</v>
      </c>
      <c r="L94" s="38" t="str">
        <f t="shared" si="8"/>
        <v>-</v>
      </c>
    </row>
    <row r="95" spans="1:12" x14ac:dyDescent="0.25">
      <c r="A95" s="11" t="s">
        <v>407</v>
      </c>
      <c r="B95" s="58" t="s">
        <v>369</v>
      </c>
      <c r="C95" s="59" t="s">
        <v>370</v>
      </c>
      <c r="D95" s="60" t="s">
        <v>371</v>
      </c>
      <c r="E95" s="53" t="s">
        <v>372</v>
      </c>
      <c r="F95" s="54">
        <v>12</v>
      </c>
      <c r="G95" s="61">
        <v>18.98</v>
      </c>
      <c r="H95" s="62">
        <f t="shared" si="6"/>
        <v>18.98</v>
      </c>
      <c r="I95" s="21"/>
      <c r="J95" s="42" t="s">
        <v>408</v>
      </c>
      <c r="K95" s="37" t="str">
        <f t="shared" si="7"/>
        <v>-</v>
      </c>
      <c r="L95" s="38" t="str">
        <f t="shared" si="8"/>
        <v>-</v>
      </c>
    </row>
    <row r="96" spans="1:12" x14ac:dyDescent="0.25">
      <c r="A96" s="11" t="s">
        <v>407</v>
      </c>
      <c r="B96" s="58" t="s">
        <v>373</v>
      </c>
      <c r="C96" s="59" t="s">
        <v>374</v>
      </c>
      <c r="D96" s="60" t="s">
        <v>375</v>
      </c>
      <c r="E96" s="53" t="s">
        <v>376</v>
      </c>
      <c r="F96" s="54">
        <v>12</v>
      </c>
      <c r="G96" s="61">
        <v>16.675666848121939</v>
      </c>
      <c r="H96" s="62">
        <f t="shared" si="6"/>
        <v>16.675666848121939</v>
      </c>
      <c r="I96" s="21"/>
      <c r="J96" s="42" t="s">
        <v>408</v>
      </c>
      <c r="K96" s="37" t="str">
        <f t="shared" si="7"/>
        <v>-</v>
      </c>
      <c r="L96" s="38" t="str">
        <f t="shared" si="8"/>
        <v>-</v>
      </c>
    </row>
    <row r="97" spans="1:12" x14ac:dyDescent="0.25">
      <c r="B97" s="18" t="s">
        <v>69</v>
      </c>
      <c r="C97" s="41">
        <v>60950</v>
      </c>
      <c r="D97" s="19" t="s">
        <v>70</v>
      </c>
      <c r="E97" s="15" t="s">
        <v>71</v>
      </c>
      <c r="F97" s="16">
        <v>6</v>
      </c>
      <c r="G97" s="8">
        <v>211.59</v>
      </c>
      <c r="H97" s="28">
        <f t="shared" si="6"/>
        <v>211.59</v>
      </c>
      <c r="I97" s="21"/>
      <c r="J97" s="42">
        <v>211.59</v>
      </c>
      <c r="K97" s="37">
        <f t="shared" si="7"/>
        <v>211.59</v>
      </c>
      <c r="L97" s="38">
        <f t="shared" si="8"/>
        <v>0</v>
      </c>
    </row>
    <row r="98" spans="1:12" x14ac:dyDescent="0.25">
      <c r="B98" s="18" t="s">
        <v>72</v>
      </c>
      <c r="C98" s="41">
        <v>80045</v>
      </c>
      <c r="D98" s="19" t="s">
        <v>73</v>
      </c>
      <c r="E98" s="15" t="s">
        <v>74</v>
      </c>
      <c r="F98" s="16">
        <v>12</v>
      </c>
      <c r="G98" s="8">
        <v>85.18</v>
      </c>
      <c r="H98" s="28">
        <f t="shared" si="6"/>
        <v>85.18</v>
      </c>
      <c r="I98" s="21"/>
      <c r="J98" s="42">
        <v>85.18</v>
      </c>
      <c r="K98" s="37">
        <f t="shared" si="7"/>
        <v>85.18</v>
      </c>
      <c r="L98" s="38">
        <f t="shared" si="8"/>
        <v>0</v>
      </c>
    </row>
    <row r="99" spans="1:12" x14ac:dyDescent="0.25">
      <c r="B99" s="18" t="s">
        <v>75</v>
      </c>
      <c r="C99" s="41">
        <v>80633</v>
      </c>
      <c r="D99" s="19" t="s">
        <v>76</v>
      </c>
      <c r="E99" s="15" t="s">
        <v>77</v>
      </c>
      <c r="F99" s="16">
        <v>12</v>
      </c>
      <c r="G99" s="8">
        <v>115.81</v>
      </c>
      <c r="H99" s="28">
        <f t="shared" si="6"/>
        <v>115.81</v>
      </c>
      <c r="I99" s="21"/>
      <c r="J99" s="42">
        <v>115.81</v>
      </c>
      <c r="K99" s="37">
        <f t="shared" si="7"/>
        <v>115.81</v>
      </c>
      <c r="L99" s="38">
        <f t="shared" si="8"/>
        <v>0</v>
      </c>
    </row>
    <row r="100" spans="1:12" x14ac:dyDescent="0.25">
      <c r="B100" s="18" t="s">
        <v>110</v>
      </c>
      <c r="C100" s="41" t="s">
        <v>112</v>
      </c>
      <c r="D100" s="19" t="s">
        <v>111</v>
      </c>
      <c r="E100" s="15">
        <v>61976268221</v>
      </c>
      <c r="F100" s="16">
        <v>6</v>
      </c>
      <c r="G100" s="8">
        <v>30.59</v>
      </c>
      <c r="H100" s="28">
        <f t="shared" si="6"/>
        <v>30.59</v>
      </c>
      <c r="I100" s="21"/>
      <c r="J100" s="42">
        <v>30.59</v>
      </c>
      <c r="K100" s="37">
        <f t="shared" si="7"/>
        <v>30.59</v>
      </c>
      <c r="L100" s="38">
        <f t="shared" si="8"/>
        <v>0</v>
      </c>
    </row>
    <row r="101" spans="1:12" x14ac:dyDescent="0.25">
      <c r="A101" s="11" t="s">
        <v>407</v>
      </c>
      <c r="B101" s="58" t="s">
        <v>377</v>
      </c>
      <c r="C101" s="59" t="s">
        <v>378</v>
      </c>
      <c r="D101" s="60" t="s">
        <v>379</v>
      </c>
      <c r="E101" s="53"/>
      <c r="F101" s="54" t="s">
        <v>196</v>
      </c>
      <c r="G101" s="61">
        <v>41.598258029395744</v>
      </c>
      <c r="H101" s="62">
        <f t="shared" si="6"/>
        <v>41.598258029395744</v>
      </c>
      <c r="I101" s="21"/>
      <c r="J101" s="42" t="s">
        <v>408</v>
      </c>
      <c r="K101" s="37" t="str">
        <f t="shared" si="7"/>
        <v>-</v>
      </c>
      <c r="L101" s="38" t="str">
        <f t="shared" si="8"/>
        <v>-</v>
      </c>
    </row>
    <row r="102" spans="1:12" x14ac:dyDescent="0.25">
      <c r="A102" s="11" t="s">
        <v>407</v>
      </c>
      <c r="B102" s="58" t="s">
        <v>380</v>
      </c>
      <c r="C102" s="59">
        <v>23218</v>
      </c>
      <c r="D102" s="60" t="s">
        <v>381</v>
      </c>
      <c r="E102" s="53" t="s">
        <v>382</v>
      </c>
      <c r="F102" s="54" t="s">
        <v>196</v>
      </c>
      <c r="G102" s="61">
        <v>106.21</v>
      </c>
      <c r="H102" s="62">
        <f t="shared" si="6"/>
        <v>106.21</v>
      </c>
      <c r="I102" s="21"/>
      <c r="J102" s="42" t="s">
        <v>408</v>
      </c>
      <c r="K102" s="37" t="str">
        <f t="shared" si="7"/>
        <v>-</v>
      </c>
      <c r="L102" s="38" t="str">
        <f t="shared" si="8"/>
        <v>-</v>
      </c>
    </row>
    <row r="103" spans="1:12" x14ac:dyDescent="0.25">
      <c r="A103" s="11" t="s">
        <v>407</v>
      </c>
      <c r="B103" s="58" t="s">
        <v>383</v>
      </c>
      <c r="C103" s="59">
        <v>25102</v>
      </c>
      <c r="D103" s="60" t="s">
        <v>384</v>
      </c>
      <c r="E103" s="53"/>
      <c r="F103" s="54" t="s">
        <v>196</v>
      </c>
      <c r="G103" s="61">
        <v>16.722917800762112</v>
      </c>
      <c r="H103" s="62">
        <f t="shared" si="6"/>
        <v>16.722917800762112</v>
      </c>
      <c r="I103" s="21"/>
      <c r="J103" s="42" t="s">
        <v>408</v>
      </c>
      <c r="K103" s="37" t="str">
        <f t="shared" si="7"/>
        <v>-</v>
      </c>
      <c r="L103" s="38" t="str">
        <f t="shared" si="8"/>
        <v>-</v>
      </c>
    </row>
    <row r="104" spans="1:12" x14ac:dyDescent="0.25">
      <c r="B104" s="18" t="s">
        <v>78</v>
      </c>
      <c r="C104" s="41">
        <v>25117</v>
      </c>
      <c r="D104" s="19" t="s">
        <v>79</v>
      </c>
      <c r="E104" s="15">
        <v>68161251174</v>
      </c>
      <c r="F104" s="16">
        <v>12</v>
      </c>
      <c r="G104" s="8">
        <v>32.85</v>
      </c>
      <c r="H104" s="28">
        <f t="shared" si="6"/>
        <v>32.85</v>
      </c>
      <c r="I104" s="21"/>
      <c r="J104" s="42">
        <v>32.85</v>
      </c>
      <c r="K104" s="37">
        <f t="shared" si="7"/>
        <v>32.85</v>
      </c>
      <c r="L104" s="38">
        <f t="shared" si="8"/>
        <v>0</v>
      </c>
    </row>
    <row r="105" spans="1:12" x14ac:dyDescent="0.25">
      <c r="B105" s="18" t="s">
        <v>80</v>
      </c>
      <c r="C105" s="41">
        <v>25219</v>
      </c>
      <c r="D105" s="19" t="s">
        <v>81</v>
      </c>
      <c r="E105" s="15" t="s">
        <v>82</v>
      </c>
      <c r="F105" s="16">
        <v>4</v>
      </c>
      <c r="G105" s="8">
        <v>113.65</v>
      </c>
      <c r="H105" s="28">
        <f t="shared" si="6"/>
        <v>113.65</v>
      </c>
      <c r="I105" s="21"/>
      <c r="J105" s="42">
        <v>113.65</v>
      </c>
      <c r="K105" s="37">
        <f t="shared" si="7"/>
        <v>113.65</v>
      </c>
      <c r="L105" s="38">
        <f t="shared" si="8"/>
        <v>0</v>
      </c>
    </row>
    <row r="106" spans="1:12" x14ac:dyDescent="0.25">
      <c r="B106" s="18" t="s">
        <v>113</v>
      </c>
      <c r="C106" s="41">
        <v>59103</v>
      </c>
      <c r="D106" s="19" t="s">
        <v>114</v>
      </c>
      <c r="E106" s="15">
        <v>68161591034</v>
      </c>
      <c r="F106" s="16">
        <v>6</v>
      </c>
      <c r="G106" s="8">
        <v>32.549999999999997</v>
      </c>
      <c r="H106" s="28">
        <f t="shared" si="6"/>
        <v>32.549999999999997</v>
      </c>
      <c r="I106" s="21"/>
      <c r="J106" s="42">
        <v>32.549999999999997</v>
      </c>
      <c r="K106" s="37">
        <f t="shared" si="7"/>
        <v>32.549999999999997</v>
      </c>
      <c r="L106" s="38">
        <f t="shared" si="8"/>
        <v>0</v>
      </c>
    </row>
    <row r="107" spans="1:12" x14ac:dyDescent="0.25">
      <c r="A107" s="11" t="s">
        <v>407</v>
      </c>
      <c r="B107" s="58" t="s">
        <v>385</v>
      </c>
      <c r="C107" s="59">
        <v>59403</v>
      </c>
      <c r="D107" s="60" t="s">
        <v>386</v>
      </c>
      <c r="E107" s="53"/>
      <c r="F107" s="54" t="s">
        <v>196</v>
      </c>
      <c r="G107" s="61">
        <v>33.520000000000003</v>
      </c>
      <c r="H107" s="62">
        <f t="shared" ref="H107:H123" si="9">G107*$H$9</f>
        <v>33.520000000000003</v>
      </c>
      <c r="I107" s="21"/>
      <c r="J107" s="42" t="s">
        <v>408</v>
      </c>
      <c r="K107" s="37" t="str">
        <f t="shared" ref="K107:K123" si="10">IFERROR($H$9*J107,"-")</f>
        <v>-</v>
      </c>
      <c r="L107" s="38" t="str">
        <f t="shared" ref="L107:L123" si="11">IFERROR((H107-K107)/K107,"-")</f>
        <v>-</v>
      </c>
    </row>
    <row r="108" spans="1:12" x14ac:dyDescent="0.25">
      <c r="B108" s="18" t="s">
        <v>115</v>
      </c>
      <c r="C108" s="41">
        <v>59603</v>
      </c>
      <c r="D108" s="19" t="s">
        <v>116</v>
      </c>
      <c r="E108" s="15">
        <v>68161596039</v>
      </c>
      <c r="F108" s="16">
        <v>6</v>
      </c>
      <c r="G108" s="8">
        <v>48.39</v>
      </c>
      <c r="H108" s="28">
        <f t="shared" si="9"/>
        <v>48.39</v>
      </c>
      <c r="I108" s="21"/>
      <c r="J108" s="42">
        <v>48.39</v>
      </c>
      <c r="K108" s="37">
        <f t="shared" si="10"/>
        <v>48.39</v>
      </c>
      <c r="L108" s="38">
        <f t="shared" si="11"/>
        <v>0</v>
      </c>
    </row>
    <row r="109" spans="1:12" x14ac:dyDescent="0.25">
      <c r="B109" s="18" t="s">
        <v>83</v>
      </c>
      <c r="C109" s="41">
        <v>80634</v>
      </c>
      <c r="D109" s="19" t="s">
        <v>84</v>
      </c>
      <c r="E109" s="15">
        <v>68161806343</v>
      </c>
      <c r="F109" s="16">
        <v>12</v>
      </c>
      <c r="G109" s="8">
        <v>51.3</v>
      </c>
      <c r="H109" s="28">
        <f t="shared" si="9"/>
        <v>51.3</v>
      </c>
      <c r="I109" s="21"/>
      <c r="J109" s="42">
        <v>51.3</v>
      </c>
      <c r="K109" s="37">
        <f t="shared" si="10"/>
        <v>51.3</v>
      </c>
      <c r="L109" s="38">
        <f t="shared" si="11"/>
        <v>0</v>
      </c>
    </row>
    <row r="110" spans="1:12" x14ac:dyDescent="0.25">
      <c r="B110" s="18" t="s">
        <v>85</v>
      </c>
      <c r="C110" s="41">
        <v>10110</v>
      </c>
      <c r="D110" s="19" t="s">
        <v>86</v>
      </c>
      <c r="E110" s="15" t="s">
        <v>87</v>
      </c>
      <c r="F110" s="16">
        <v>6</v>
      </c>
      <c r="G110" s="61">
        <v>522.07664670658687</v>
      </c>
      <c r="H110" s="28">
        <f t="shared" si="9"/>
        <v>522.07664670658687</v>
      </c>
      <c r="I110" s="21"/>
      <c r="J110" s="42">
        <v>453.47</v>
      </c>
      <c r="K110" s="37">
        <f t="shared" si="10"/>
        <v>453.47</v>
      </c>
      <c r="L110" s="38">
        <f t="shared" si="11"/>
        <v>0.15129258100113974</v>
      </c>
    </row>
    <row r="111" spans="1:12" x14ac:dyDescent="0.25">
      <c r="B111" s="18" t="s">
        <v>88</v>
      </c>
      <c r="C111" s="41">
        <v>10210</v>
      </c>
      <c r="D111" s="19" t="s">
        <v>89</v>
      </c>
      <c r="E111" s="15" t="s">
        <v>90</v>
      </c>
      <c r="F111" s="16">
        <v>6</v>
      </c>
      <c r="G111" s="61">
        <v>590.06205770277643</v>
      </c>
      <c r="H111" s="28">
        <f t="shared" si="9"/>
        <v>590.06205770277643</v>
      </c>
      <c r="I111" s="21"/>
      <c r="J111" s="42">
        <v>512.54</v>
      </c>
      <c r="K111" s="37">
        <f t="shared" si="10"/>
        <v>512.54</v>
      </c>
      <c r="L111" s="38">
        <f t="shared" si="11"/>
        <v>0.15125074667884744</v>
      </c>
    </row>
    <row r="112" spans="1:12" x14ac:dyDescent="0.25">
      <c r="B112" s="18" t="s">
        <v>91</v>
      </c>
      <c r="C112" s="41">
        <v>10610</v>
      </c>
      <c r="D112" s="19" t="s">
        <v>92</v>
      </c>
      <c r="E112" s="15" t="s">
        <v>93</v>
      </c>
      <c r="F112" s="16">
        <v>6</v>
      </c>
      <c r="G112" s="61">
        <v>755.10840137906007</v>
      </c>
      <c r="H112" s="28">
        <f t="shared" si="9"/>
        <v>755.10840137906007</v>
      </c>
      <c r="I112" s="21"/>
      <c r="J112" s="42">
        <v>655.73</v>
      </c>
      <c r="K112" s="37">
        <f t="shared" si="10"/>
        <v>655.73</v>
      </c>
      <c r="L112" s="38">
        <f t="shared" si="11"/>
        <v>0.15155384286072018</v>
      </c>
    </row>
    <row r="113" spans="1:12" x14ac:dyDescent="0.25">
      <c r="B113" s="18" t="s">
        <v>94</v>
      </c>
      <c r="C113" s="41">
        <v>14210</v>
      </c>
      <c r="D113" s="19" t="s">
        <v>95</v>
      </c>
      <c r="E113" s="15" t="s">
        <v>96</v>
      </c>
      <c r="F113" s="16">
        <v>24</v>
      </c>
      <c r="G113" s="61">
        <v>114.24969696969698</v>
      </c>
      <c r="H113" s="28">
        <f t="shared" si="9"/>
        <v>114.24969696969698</v>
      </c>
      <c r="I113" s="21"/>
      <c r="J113" s="42">
        <v>99.25</v>
      </c>
      <c r="K113" s="37">
        <f t="shared" si="10"/>
        <v>99.25</v>
      </c>
      <c r="L113" s="38">
        <f t="shared" si="11"/>
        <v>0.15113044805740034</v>
      </c>
    </row>
    <row r="114" spans="1:12" x14ac:dyDescent="0.25">
      <c r="B114" s="18" t="s">
        <v>97</v>
      </c>
      <c r="C114" s="41">
        <v>14240</v>
      </c>
      <c r="D114" s="19" t="s">
        <v>98</v>
      </c>
      <c r="E114" s="15" t="s">
        <v>99</v>
      </c>
      <c r="F114" s="16">
        <v>24</v>
      </c>
      <c r="G114" s="61">
        <v>88.081727454182555</v>
      </c>
      <c r="H114" s="28">
        <f t="shared" si="9"/>
        <v>88.081727454182555</v>
      </c>
      <c r="I114" s="21"/>
      <c r="J114" s="42">
        <v>76.53</v>
      </c>
      <c r="K114" s="37">
        <f t="shared" si="10"/>
        <v>76.53</v>
      </c>
      <c r="L114" s="38">
        <f t="shared" si="11"/>
        <v>0.15094377961822231</v>
      </c>
    </row>
    <row r="115" spans="1:12" x14ac:dyDescent="0.25">
      <c r="B115" s="18" t="s">
        <v>100</v>
      </c>
      <c r="C115" s="41">
        <v>14250</v>
      </c>
      <c r="D115" s="19" t="s">
        <v>101</v>
      </c>
      <c r="E115" s="15" t="s">
        <v>102</v>
      </c>
      <c r="F115" s="16">
        <v>24</v>
      </c>
      <c r="G115" s="61">
        <v>64.906826347305397</v>
      </c>
      <c r="H115" s="28">
        <f t="shared" si="9"/>
        <v>64.906826347305397</v>
      </c>
      <c r="I115" s="21"/>
      <c r="J115" s="42">
        <v>56.39</v>
      </c>
      <c r="K115" s="37">
        <f t="shared" si="10"/>
        <v>56.39</v>
      </c>
      <c r="L115" s="38">
        <f t="shared" si="11"/>
        <v>0.15103433848741615</v>
      </c>
    </row>
    <row r="116" spans="1:12" x14ac:dyDescent="0.25">
      <c r="B116" s="18" t="s">
        <v>103</v>
      </c>
      <c r="C116" s="41">
        <v>14270</v>
      </c>
      <c r="D116" s="19" t="s">
        <v>104</v>
      </c>
      <c r="E116" s="15" t="s">
        <v>105</v>
      </c>
      <c r="F116" s="16">
        <v>24</v>
      </c>
      <c r="G116" s="61">
        <v>144.0093485755761</v>
      </c>
      <c r="H116" s="28">
        <f t="shared" si="9"/>
        <v>144.0093485755761</v>
      </c>
      <c r="I116" s="21"/>
      <c r="J116" s="42">
        <v>124.98</v>
      </c>
      <c r="K116" s="37">
        <f t="shared" si="10"/>
        <v>124.98</v>
      </c>
      <c r="L116" s="38">
        <f t="shared" si="11"/>
        <v>0.15225915006861973</v>
      </c>
    </row>
    <row r="117" spans="1:12" x14ac:dyDescent="0.25">
      <c r="B117" s="18" t="s">
        <v>106</v>
      </c>
      <c r="C117" s="41">
        <v>14280</v>
      </c>
      <c r="D117" s="19" t="s">
        <v>107</v>
      </c>
      <c r="E117" s="15" t="s">
        <v>387</v>
      </c>
      <c r="F117" s="16">
        <v>1</v>
      </c>
      <c r="G117" s="61">
        <v>663.69154055525325</v>
      </c>
      <c r="H117" s="28">
        <f t="shared" si="9"/>
        <v>663.69154055525325</v>
      </c>
      <c r="I117" s="21"/>
      <c r="J117" s="42">
        <v>568.71</v>
      </c>
      <c r="K117" s="37">
        <f t="shared" si="10"/>
        <v>568.71</v>
      </c>
      <c r="L117" s="38">
        <f t="shared" si="11"/>
        <v>0.16701225678333986</v>
      </c>
    </row>
    <row r="118" spans="1:12" x14ac:dyDescent="0.25">
      <c r="A118" s="11" t="s">
        <v>407</v>
      </c>
      <c r="B118" s="58" t="s">
        <v>388</v>
      </c>
      <c r="C118" s="59">
        <v>15050</v>
      </c>
      <c r="D118" s="60" t="s">
        <v>389</v>
      </c>
      <c r="E118" s="53" t="s">
        <v>390</v>
      </c>
      <c r="F118" s="54" t="s">
        <v>196</v>
      </c>
      <c r="G118" s="61">
        <v>735.18311740156059</v>
      </c>
      <c r="H118" s="62">
        <f t="shared" si="9"/>
        <v>735.18311740156059</v>
      </c>
      <c r="I118" s="21"/>
      <c r="J118" s="42" t="s">
        <v>408</v>
      </c>
      <c r="K118" s="37" t="str">
        <f t="shared" si="10"/>
        <v>-</v>
      </c>
      <c r="L118" s="38" t="str">
        <f t="shared" si="11"/>
        <v>-</v>
      </c>
    </row>
    <row r="119" spans="1:12" x14ac:dyDescent="0.25">
      <c r="A119" s="11" t="s">
        <v>407</v>
      </c>
      <c r="B119" s="58" t="s">
        <v>391</v>
      </c>
      <c r="C119" s="59">
        <v>15810</v>
      </c>
      <c r="D119" s="60" t="s">
        <v>392</v>
      </c>
      <c r="E119" s="53" t="s">
        <v>393</v>
      </c>
      <c r="F119" s="54" t="s">
        <v>196</v>
      </c>
      <c r="G119" s="61">
        <v>4552.6280820177835</v>
      </c>
      <c r="H119" s="62">
        <f t="shared" si="9"/>
        <v>4552.6280820177835</v>
      </c>
      <c r="I119" s="21"/>
      <c r="J119" s="42" t="s">
        <v>408</v>
      </c>
      <c r="K119" s="37" t="str">
        <f t="shared" si="10"/>
        <v>-</v>
      </c>
      <c r="L119" s="38" t="str">
        <f t="shared" si="11"/>
        <v>-</v>
      </c>
    </row>
    <row r="120" spans="1:12" x14ac:dyDescent="0.25">
      <c r="A120" s="11" t="s">
        <v>407</v>
      </c>
      <c r="B120" s="58" t="s">
        <v>394</v>
      </c>
      <c r="C120" s="59">
        <v>15940</v>
      </c>
      <c r="D120" s="60" t="s">
        <v>395</v>
      </c>
      <c r="E120" s="53" t="s">
        <v>396</v>
      </c>
      <c r="F120" s="54" t="s">
        <v>196</v>
      </c>
      <c r="G120" s="61">
        <v>303.24058791507895</v>
      </c>
      <c r="H120" s="62">
        <f t="shared" si="9"/>
        <v>303.24058791507895</v>
      </c>
      <c r="I120" s="21"/>
      <c r="J120" s="42" t="s">
        <v>408</v>
      </c>
      <c r="K120" s="37" t="str">
        <f t="shared" si="10"/>
        <v>-</v>
      </c>
      <c r="L120" s="38" t="str">
        <f t="shared" si="11"/>
        <v>-</v>
      </c>
    </row>
    <row r="121" spans="1:12" x14ac:dyDescent="0.25">
      <c r="A121" s="11" t="s">
        <v>407</v>
      </c>
      <c r="B121" s="58" t="s">
        <v>397</v>
      </c>
      <c r="C121" s="59">
        <v>17150</v>
      </c>
      <c r="D121" s="60" t="s">
        <v>398</v>
      </c>
      <c r="E121" s="53" t="s">
        <v>399</v>
      </c>
      <c r="F121" s="54" t="s">
        <v>196</v>
      </c>
      <c r="G121" s="61">
        <v>83.63488296135003</v>
      </c>
      <c r="H121" s="62">
        <f t="shared" si="9"/>
        <v>83.63488296135003</v>
      </c>
      <c r="I121" s="21"/>
      <c r="J121" s="42" t="s">
        <v>408</v>
      </c>
      <c r="K121" s="37" t="str">
        <f t="shared" si="10"/>
        <v>-</v>
      </c>
      <c r="L121" s="38" t="str">
        <f t="shared" si="11"/>
        <v>-</v>
      </c>
    </row>
    <row r="122" spans="1:12" x14ac:dyDescent="0.25">
      <c r="A122" s="11" t="s">
        <v>407</v>
      </c>
      <c r="B122" s="58" t="s">
        <v>400</v>
      </c>
      <c r="C122" s="59">
        <v>19600</v>
      </c>
      <c r="D122" s="60" t="s">
        <v>401</v>
      </c>
      <c r="E122" s="53" t="s">
        <v>402</v>
      </c>
      <c r="F122" s="54" t="s">
        <v>196</v>
      </c>
      <c r="G122" s="61">
        <v>656.5081763745236</v>
      </c>
      <c r="H122" s="62">
        <f t="shared" si="9"/>
        <v>656.5081763745236</v>
      </c>
      <c r="I122" s="21"/>
      <c r="J122" s="42" t="s">
        <v>408</v>
      </c>
      <c r="K122" s="37" t="str">
        <f t="shared" si="10"/>
        <v>-</v>
      </c>
      <c r="L122" s="38" t="str">
        <f t="shared" si="11"/>
        <v>-</v>
      </c>
    </row>
    <row r="123" spans="1:12" ht="15.75" thickBot="1" x14ac:dyDescent="0.3">
      <c r="B123" s="71" t="s">
        <v>108</v>
      </c>
      <c r="C123" s="72">
        <v>14285</v>
      </c>
      <c r="D123" s="73" t="s">
        <v>109</v>
      </c>
      <c r="E123" s="74" t="s">
        <v>403</v>
      </c>
      <c r="F123" s="75">
        <v>12</v>
      </c>
      <c r="G123" s="76">
        <v>21.66</v>
      </c>
      <c r="H123" s="77">
        <f t="shared" si="9"/>
        <v>21.66</v>
      </c>
      <c r="I123" s="21"/>
      <c r="J123" s="81">
        <v>21.66</v>
      </c>
      <c r="K123" s="82">
        <f t="shared" si="10"/>
        <v>21.66</v>
      </c>
      <c r="L123" s="83">
        <f t="shared" si="11"/>
        <v>0</v>
      </c>
    </row>
  </sheetData>
  <pageMargins left="0.25" right="0.25" top="0.75" bottom="0.75" header="0.3" footer="0.3"/>
  <pageSetup scale="67" fitToWidth="0" orientation="landscape" r:id="rId1"/>
  <headerFooter>
    <oddFooter>&amp;L&amp;10Primer &amp; Cements, Devcon, and Permatex&amp;C&amp;10A18  1-26&amp;R&amp;10&amp;P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Primer &amp; Cements, Devcon</vt:lpstr>
      <vt:lpstr>'Primer &amp; Cements, Devcon'!Print_Area</vt:lpstr>
      <vt:lpstr>'Primer &amp; Cements, Devcon'!Print_Titles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 Nassiri</dc:creator>
  <cp:keywords/>
  <dc:description/>
  <cp:lastModifiedBy>Martin Nowacki</cp:lastModifiedBy>
  <cp:revision/>
  <dcterms:created xsi:type="dcterms:W3CDTF">2024-03-11T19:05:18Z</dcterms:created>
  <dcterms:modified xsi:type="dcterms:W3CDTF">2026-06-22T13:39:44Z</dcterms:modified>
  <cp:category/>
  <cp:contentStatus/>
</cp:coreProperties>
</file>